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drawings/drawing3.xml" ContentType="application/vnd.openxmlformats-officedocument.drawing+xml"/>
  <Override PartName="/xl/charts/chart2.xml" ContentType="application/vnd.openxmlformats-officedocument.drawingml.chart+xml"/>
  <Override PartName="/xl/drawings/drawing4.xml" ContentType="application/vnd.openxmlformats-officedocument.drawing+xml"/>
  <Override PartName="/xl/charts/chart3.xml" ContentType="application/vnd.openxmlformats-officedocument.drawingml.chart+xml"/>
  <Override PartName="/xl/drawings/drawing5.xml" ContentType="application/vnd.openxmlformats-officedocument.drawing+xml"/>
  <Override PartName="/xl/charts/chart4.xml" ContentType="application/vnd.openxmlformats-officedocument.drawingml.chart+xml"/>
  <Override PartName="/xl/drawings/drawing6.xml" ContentType="application/vnd.openxmlformats-officedocument.drawing+xml"/>
  <Override PartName="/xl/charts/chart5.xml" ContentType="application/vnd.openxmlformats-officedocument.drawingml.chart+xml"/>
  <Override PartName="/xl/drawings/drawing7.xml" ContentType="application/vnd.openxmlformats-officedocument.drawing+xml"/>
  <Override PartName="/xl/charts/chart6.xml" ContentType="application/vnd.openxmlformats-officedocument.drawingml.chart+xml"/>
  <Override PartName="/xl/drawings/drawing8.xml" ContentType="application/vnd.openxmlformats-officedocument.drawing+xml"/>
  <Override PartName="/xl/charts/chart7.xml" ContentType="application/vnd.openxmlformats-officedocument.drawingml.chart+xml"/>
  <Override PartName="/xl/drawings/drawing9.xml" ContentType="application/vnd.openxmlformats-officedocument.drawing+xml"/>
  <Override PartName="/xl/charts/chart8.xml" ContentType="application/vnd.openxmlformats-officedocument.drawingml.chart+xml"/>
  <Override PartName="/xl/drawings/drawing10.xml" ContentType="application/vnd.openxmlformats-officedocument.drawing+xml"/>
  <Override PartName="/xl/charts/chart9.xml" ContentType="application/vnd.openxmlformats-officedocument.drawingml.chart+xml"/>
  <Override PartName="/xl/drawings/drawing11.xml" ContentType="application/vnd.openxmlformats-officedocument.drawing+xml"/>
  <Override PartName="/xl/charts/chart10.xml" ContentType="application/vnd.openxmlformats-officedocument.drawingml.chart+xml"/>
  <Override PartName="/xl/drawings/drawing12.xml" ContentType="application/vnd.openxmlformats-officedocument.drawing+xml"/>
  <Override PartName="/xl/charts/chart11.xml" ContentType="application/vnd.openxmlformats-officedocument.drawingml.chart+xml"/>
  <Override PartName="/xl/drawings/drawing13.xml" ContentType="application/vnd.openxmlformats-officedocument.drawing+xml"/>
  <Override PartName="/xl/charts/chart12.xml" ContentType="application/vnd.openxmlformats-officedocument.drawingml.chart+xml"/>
  <Override PartName="/xl/drawings/drawing14.xml" ContentType="application/vnd.openxmlformats-officedocument.drawing+xml"/>
  <Override PartName="/xl/charts/chart13.xml" ContentType="application/vnd.openxmlformats-officedocument.drawingml.chart+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30"/>
  <workbookPr/>
  <xr:revisionPtr revIDLastSave="0" documentId="8_{94411D81-531A-4FE0-8D72-86E41756DBE4}" xr6:coauthVersionLast="46" xr6:coauthVersionMax="46" xr10:uidLastSave="{00000000-0000-0000-0000-000000000000}"/>
  <bookViews>
    <workbookView xWindow="0" yWindow="0" windowWidth="0" windowHeight="0" activeTab="11" xr2:uid="{00000000-000D-0000-FFFF-FFFF00000000}"/>
  </bookViews>
  <sheets>
    <sheet name="Instructions" sheetId="1" r:id="rId1"/>
    <sheet name="Results" sheetId="2" r:id="rId2"/>
    <sheet name="Severity" sheetId="3" r:id="rId3"/>
    <sheet name="UC1-State1" sheetId="4" r:id="rId4"/>
    <sheet name="UC1-State2" sheetId="5" r:id="rId5"/>
    <sheet name="UC1-State3" sheetId="6" r:id="rId6"/>
    <sheet name="UC1-State4" sheetId="7" r:id="rId7"/>
    <sheet name="UC1-State5" sheetId="8" r:id="rId8"/>
    <sheet name="UC1-State6" sheetId="9" r:id="rId9"/>
    <sheet name="UC1-State7" sheetId="10" r:id="rId10"/>
    <sheet name="UC1-State8" sheetId="11" r:id="rId11"/>
    <sheet name="UC1-State9" sheetId="12" r:id="rId12"/>
    <sheet name="UC2-State1" sheetId="13" r:id="rId13"/>
    <sheet name="UC2-State2" sheetId="14" r:id="rId14"/>
  </sheets>
  <calcPr calcId="191028" calcCompleted="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20" i="6" l="1"/>
  <c r="F20" i="5"/>
  <c r="F23" i="3"/>
  <c r="E23" i="3"/>
  <c r="D23" i="3"/>
  <c r="F22" i="3"/>
  <c r="E22" i="3"/>
  <c r="D22" i="3"/>
  <c r="F21" i="3"/>
  <c r="E21" i="3"/>
  <c r="D21" i="3"/>
  <c r="F20" i="3"/>
  <c r="E20" i="3"/>
  <c r="D20" i="3"/>
  <c r="F19" i="3"/>
  <c r="E19" i="3"/>
  <c r="D19" i="3"/>
  <c r="F18" i="3"/>
  <c r="E18" i="3"/>
  <c r="D18" i="3"/>
  <c r="F17" i="3"/>
  <c r="E17" i="3"/>
  <c r="D17" i="3"/>
  <c r="F16" i="3"/>
  <c r="E16" i="3"/>
  <c r="D16" i="3"/>
  <c r="F15" i="3"/>
  <c r="E15" i="3"/>
  <c r="D15" i="3"/>
  <c r="F14" i="3"/>
  <c r="E14" i="3"/>
  <c r="E24" i="3" s="1"/>
  <c r="D14" i="3"/>
  <c r="F23" i="2"/>
  <c r="E23" i="2"/>
  <c r="D23" i="2"/>
  <c r="F22" i="2"/>
  <c r="E22" i="2"/>
  <c r="D22" i="2"/>
  <c r="F21" i="2"/>
  <c r="E21" i="2"/>
  <c r="D21" i="2"/>
  <c r="F20" i="2"/>
  <c r="E20" i="2"/>
  <c r="D20" i="2"/>
  <c r="F19" i="2"/>
  <c r="E19" i="2"/>
  <c r="D19" i="2"/>
  <c r="F18" i="2"/>
  <c r="E18" i="2"/>
  <c r="D18" i="2"/>
  <c r="F17" i="2"/>
  <c r="E17" i="2"/>
  <c r="D17" i="2"/>
  <c r="F16" i="2"/>
  <c r="E16" i="2"/>
  <c r="D16" i="2"/>
  <c r="F15" i="2"/>
  <c r="E15" i="2"/>
  <c r="D15" i="2"/>
  <c r="F14" i="2"/>
  <c r="E14" i="2"/>
  <c r="E24" i="2" s="1"/>
  <c r="D14" i="2"/>
  <c r="F24" i="2" l="1"/>
  <c r="G14" i="2"/>
  <c r="G15" i="2"/>
  <c r="G16" i="2"/>
  <c r="G17" i="2"/>
  <c r="G18" i="2"/>
  <c r="G19" i="2"/>
  <c r="G20" i="2"/>
  <c r="G21" i="2"/>
  <c r="G22" i="2"/>
  <c r="G23" i="2"/>
  <c r="F24" i="3"/>
  <c r="G14" i="3"/>
  <c r="G15" i="3"/>
  <c r="G16" i="3"/>
  <c r="G17" i="3"/>
  <c r="G18" i="3"/>
  <c r="G19" i="3"/>
  <c r="G20" i="3"/>
  <c r="G21" i="3"/>
  <c r="G22" i="3"/>
  <c r="G23" i="3"/>
  <c r="G24" i="3" l="1"/>
  <c r="G24" i="2"/>
</calcChain>
</file>

<file path=xl/sharedStrings.xml><?xml version="1.0" encoding="utf-8"?>
<sst xmlns="http://schemas.openxmlformats.org/spreadsheetml/2006/main" count="318" uniqueCount="118">
  <si>
    <t>Summary of results</t>
  </si>
  <si>
    <t>Raw score</t>
  </si>
  <si>
    <t># Questions</t>
  </si>
  <si>
    <t># Answers</t>
  </si>
  <si>
    <t>Score</t>
  </si>
  <si>
    <t>Visibility</t>
  </si>
  <si>
    <t>Match Between System and the Real World</t>
  </si>
  <si>
    <t>User Control and Freedom</t>
  </si>
  <si>
    <t>Consistency and Standards</t>
  </si>
  <si>
    <t>Help Users Recognize, Diagnose, and Recover From Errors</t>
  </si>
  <si>
    <t>Error Prevention</t>
  </si>
  <si>
    <t>Recognition rather than recall</t>
  </si>
  <si>
    <t>Flexibility and efficiency of use</t>
  </si>
  <si>
    <t>Aesthetic and Minimalist Design</t>
  </si>
  <si>
    <t>Help, Feedback &amp; Error Tolerance</t>
  </si>
  <si>
    <t>Overall score</t>
  </si>
  <si>
    <t>Use Case 1: "Initate a meeting"</t>
  </si>
  <si>
    <t>State 1: "Basic Flow Reference 1" Main Menu Screen</t>
  </si>
  <si>
    <t>Checkpoint</t>
  </si>
  <si>
    <t>Severity</t>
  </si>
  <si>
    <t>Comments</t>
  </si>
  <si>
    <t>Visibility of System Status</t>
  </si>
  <si>
    <t>1: + App Logo is present, centre aligned at the header and in a consistent location.
2: + Title of the page to tell the user the page they are currently in.
3: + Use of iOS bar of info (signal bar, wifi, time, battery charge) allows the user to acknowledge iOS core features.
The font may be the same throughout, but the title is on a grey strip background, 'Choose an option' on a white 
background and dark grey primary buttons with white text.
4: - No feedback provided, but given the only inputs here are buttons, feedback may be stated for the name of the option
instead of the validality of the input format, but otherwise unnecessary.</t>
  </si>
  <si>
    <t>5: + All the text are both in English and Chinese, giving people who can understand English or Chinese
understand the options available and what each will do to the system.
6: + The order of buttons is what I think people will use most frequently on virtual meeting apps: Join Meeting,
Set up meeting, then Search Articles.</t>
  </si>
  <si>
    <t>7: The system waits for any of the buttons to be pressed before continuing.</t>
  </si>
  <si>
    <t>8: + Simple words; both Chinese and English, allowing even the illiterate to understand the action.
Also the label beneath the title clearly tells the user to 'Choose an option'
9: + Header Bar and logo is consistent with the rest of the app.
10: - Coloured Business logo is not interactive, only there for identification, against iOS design guide to use just one colour for non-interactive logos.</t>
  </si>
  <si>
    <t>Not needed due to no programme input at this stage.</t>
  </si>
  <si>
    <t>11: + The button names are self-explanatory for all users, since they are short and give a perfect sense of what choosing that option will do. The label tells the user to 'Choose an option'</t>
  </si>
  <si>
    <t>12: + All the buttons are near black, to contrast well to the white background. Each button is big, seperated consistently from each other and the colour is consistent with the header. Also, the text for all the buttons are simple and bilingual between Chinese and English.
13: + The name of the buttons are ordered by the predicted most used features, with Joining a meeting being at the top and searching for articles being last.</t>
  </si>
  <si>
    <t>This screen is easy to use, since the option here is press one of the three notably seeable buttons to get started.</t>
  </si>
  <si>
    <t>14: + The astetchics are consistent here, with just shades of grey throughout the screen, apart from the multicoloured logo. The colour scheme fits well with the brand of the SinEng (I already discussed the fully colour logo problem earlier)
15: - While the buttons are spaced out well, this leave a very big chunk of empty space at the botton, which can represent unfinished content and space redundancy.
16: - Also, the spacing between the instructional label and the top button could be spaced out more for consistency. 
17: -  The text colour between the title and label and the buttons are different, which can confuse users to think the label means for different buttons, but there is not.</t>
  </si>
  <si>
    <t>Help and Documentation</t>
  </si>
  <si>
    <t>18: + The instructional label clearly tells the user to just press a button beneath it</t>
  </si>
  <si>
    <t>Evidence:</t>
  </si>
  <si>
    <t>Use Case 1: "Initiate a Meeting"</t>
  </si>
  <si>
    <t>State 2: "Basic Flow Reference 2" Set Up Meeting</t>
  </si>
  <si>
    <t>As per IC1 State 1</t>
  </si>
  <si>
    <t>Not needed</t>
  </si>
  <si>
    <t>1: + The 'Cancel Meeting' button left of the logo lets the user go back to the main screen, in case the user presses 'Set Up Meeting' by mistake.</t>
  </si>
  <si>
    <t>2: - Previously, the header consisted of only a logo, now it has the 'Cancel meeting' button and the two flags
this considered inconsistent with the main screen, and although the user has more options, believe the header will not be the same throughout the app.
3:  + The colour of the bars and the background although stay the same, as well as the button weight, and font.
4: - The Cancel Meeting and Copy ID button are the same style, yet they have different importance. This screen could have improved by putting more emphasis on the 'Cancel meeting' button to highlight its importance.</t>
  </si>
  <si>
    <t>5: - The lack of invalid input format alert for the ID could mean the user will not understand why the
app does not start the meeting. There should have been a red alert text that the either the format of
the ID is incorrect (if not 13 digits long) or in current use by another.
6: + The randomised meeting ID automatic input gives a random number so that the user do not need
to input one themselves, which could be simple codes like 1111111111111, which is popular along
manual input so randomising will prevent entering an already hosting meeting of the same ID.
7: - There is also no error message if the name textbox is empty, since the format can be any.
8: + However, the app would automatically input the user name  itself since installing the app
usually means registering an app store (including the real name) and install the app on that account.</t>
  </si>
  <si>
    <t>9: - Like the above checkpoint, there is no error message generated at all, even when you press 'Start Meeting' but the screen does not proceed.
10: + But the automatic fill in for both text boxes can prevent the errors, since the user do not need to fill in themselves unless they want to.</t>
  </si>
  <si>
    <t>11: + Due to the automatic fill in, the user does not need to remember the user name to input nor the meeting ID.
12: + Whenever the host wants to share the ID, they can do it easily by pressing on the 'Copy ID' button and send
it to the attendees for them to join in.</t>
  </si>
  <si>
    <t>13: + It is very flexible and efficient, the only thing the user can do here is inspect the text boxes, then press any button,
besides Copy ID to proceed.
14: - I already explained the flaws of not making Cancel Meeting a similarly styled button to Start Meeting and Screen Share.</t>
  </si>
  <si>
    <t>15: - Initially, with the pop up boxes for first-time users, the screen looks disorganised, but the position of these boxes are required in order to link the instructions to the respective text boxes.
16: + After the pop ups disappear, the colour palette is minimal here, and only contains essential elements are shown. They are text boxes and linking labels, a secondary button and three essential buttons.</t>
  </si>
  <si>
    <t>17: + The pop up boxes, while being a huge distraction and cover up to the actual screen, is needed for first time users, especially since they will have no idea what the two flags at the header mean, and are unsure whether the text boxes for Meeting ID and Name are edible or not. These pop up disappear when the user presses anything.</t>
  </si>
  <si>
    <t>Use Case 1: "Initate a Meeting"</t>
  </si>
  <si>
    <t>State 3: "Basic Flow Reference 3" Meeting Screen</t>
  </si>
  <si>
    <t>1: - The removal of the title screen could make people confused whether this is an unfinished screen design or if it is the actually meeting.
2: + The inclusion of the text 'Currently in meeting' will tell the user that they are in the meeting live and anything they say or do will be acknowledged by other people in the meeting, just as other virtual meeting applications.
3: + Use of iOS bar of info (signal bar, wifi, time, battery charge) allows the user to acknowledge iOS core features.
The font may be the same throughout, but the title is on a grey strip background, 'Choose an option' on a white 
background and dark grey primary buttons with white text.</t>
  </si>
  <si>
    <t>4: + User Picture or Camera feed: the live feed of the attendees will give a sense of real in-person meetings, as if they were there in-person, allowing people to see each other and talk to each other and explaining things together.
5: + The highlighted flag will show the interface language for the user, but they can easily change it by pressing on the unhighlighted flag. Giving more sense of human language understanding.
6: + Shows the attendees by their initials, to have a number of attendees in the meeting, like a physical meeting.</t>
  </si>
  <si>
    <t>7: + In terms of the host (Dorothy Yan in evidence), they have freedom and user control. The host can share the meeting ID to others in order to join in the meeting, end meetings and screenshare articles.
8: + Also, all users in the meeting have a choice of leaving the meeting or changing their prefered interface language. This is in case the user has finished their contribution to the meeting or read the meeting in a clearer language to them.</t>
  </si>
  <si>
    <t>9: - Removed the title bar and text to make room to the meeting window, so it is not consistent in this case.
10: + Same header with iOS top information, top left button position and Flag language preferences.</t>
  </si>
  <si>
    <t>Does not apply here</t>
  </si>
  <si>
    <t>11: + Meeting ID recall: it allows the user to recognise the current meeting ID and can share them to others.: + Similarity to other virtual meeting apps: There is the person talking via the camera, the highlighting person who is speaking, list of other attendees and buttons to end the meeting or screen an article.</t>
  </si>
  <si>
    <t>12: - Without clear documentation to what the elements do, people will get confused and will ask help from experts to tell them how to do it.
13: + Simplicity for meeting layout: Shows the host and the people talking, and the host has the rights to end or share screen an article while other attendees do not. Thus the host can alter features to tailor frequent actions, like changing the Interface article to help the host understand better in a more fluent language.</t>
  </si>
  <si>
    <t>14: + Very notable but simple design, All the shapes besides the logo are rectangular, consistent font and header buttons position</t>
  </si>
  <si>
    <t>15: -  No documentation about what each elements represent. Although some are self-explanatory like the 'Currently in meeting' and meeting ID. The next update will need pop up boxes for all the elements represented here when the user launches this screen for the first time, and a help bar to bring up the boxes again when needed.</t>
  </si>
  <si>
    <t>State 4: "Alternative Flow Reference 3" (Choose Article (All)</t>
  </si>
  <si>
    <t>1: + Title screen that also gives the instructions and the category selected.
2: - There is no indication about whether the 'Choose article' was opened from a currently hosting meeting or not.
3: + Use of iOS bar of info (signal bar, wifi, time, battery charge) allows the user to acknowledge iOS core features.
The font may be the same throughout, but the title is on a grey strip background, 'Choose an option' on a white 
background and dark grey primary buttons with white text.</t>
  </si>
  <si>
    <t>4: + Article List: The Preview pictures and accompanying text complies with news report websites conventions, where the preview needs a picture, a headline and sub-headline.
5: + Changable language: Allow the user to translate the article and interface.
6: + Comprehensive sentences: The text are small enough to read yet close to article pictures to show the link, and the summary and headlines are written in plain language (in this case, English).</t>
  </si>
  <si>
    <t>7: - Unclear undo button, as the back button in this state is 'Set Up Meeting' and not on the top left corner, next to the Logo. People who sees 'Set Up Meeting' can believe they might have to set up a new meeting from scratch (reset the ID and the user name).
8: + Language Translation: Press either flag to translate the page. If done by mistake, can press the other flag to revert it back.</t>
  </si>
  <si>
    <t>9: + Compliant to article conventions: each article it has a picture, a headline and sub-headlines; each spaced out consistently for new articles.
10: + Also, the header, logo, title bar and flags are consistent.</t>
  </si>
  <si>
    <t>11: - Lack of status can mean user can come to this screen via 'Search Article' from the main screen, or from 'Set Up Meeting' from Set Up Meeting.</t>
  </si>
  <si>
    <t>12: - Lack of warning message or status. As per Comment 9 describes.</t>
  </si>
  <si>
    <t>13: - As per this Page's Comment 10.
14: + Recall to other similar article websites and newstands. The layout will help people recognise that the layout is similar to similar article websites and newstands, allowing people to trust them more than an incoherent interface.
15:  + Changable category list: After choosing a category in the 'Category' screen, this will refresh the 'Choose article' screen to only show all articles relevant to the category. The name of the category is listed in brackets on the title bar.</t>
  </si>
  <si>
    <t>16: + Category page: Pressing it will open a new window that will refresh the list and only show articles relevant to that category. The user can personalise their preferences.</t>
  </si>
  <si>
    <t xml:space="preserve">17: + Consistent Interface with only essential elements. </t>
  </si>
  <si>
    <t>18: -  No clear explanational pop-up between choosing an article and pressing category.
19: + Imperative title and category chosen, tells the user a very simple instruction so novice and professional users immediately understand.</t>
  </si>
  <si>
    <t>Use Case 1: "Initiate a meeting"</t>
  </si>
  <si>
    <t>State 5: "Alternative Flow Reference 4" (Choose Category)</t>
  </si>
  <si>
    <t>as Per UCI-State 4</t>
  </si>
  <si>
    <t>1: - Redundant Flags, as all the primary buttons are in both Chinese and English, and the flags only translate the interface language ('Choose a category' and 'Back). This will confuse users who think the buttons should only show one language instead of both.</t>
  </si>
  <si>
    <t>2: + Back Button. If the user forgets what the list category was last, and do not want to change it, they can press back on the top left corner to undo the screen.</t>
  </si>
  <si>
    <t>3: + Consistent and simple instructions title: Immediate understanding of the page for the user: to just press a category or 'back'.
4: + Also, the header, logo, title bar and flags are consistent.</t>
  </si>
  <si>
    <t>Not Needed</t>
  </si>
  <si>
    <t>5: - No mention of Meeting ID, user name on Screen.
6: - No mention of how the user gets to this screen: via Search Article or Screen Share an article?</t>
  </si>
  <si>
    <t>7: + Consistent colour scheme, shape and bar positions: They are similar to the Main Menu screen. In this screen, you have to choose an primary contrasting option or the back button to proceed.
The colours scheme are the same, black and white. The same Title bar colour and Same Primary Button Colour and text Font.</t>
  </si>
  <si>
    <t>Not needed (The screen is as intuitive as it gets)</t>
  </si>
  <si>
    <t>State 6: "Alternative Flow Reference 5" (Choose Article (UK))</t>
  </si>
  <si>
    <t>As per UC1-State4</t>
  </si>
  <si>
    <t>As per UC1-State4 but also
1: Thanks to the restricted list, the user has less numbers of articles to choose from, but they are all relevant to UK.</t>
  </si>
  <si>
    <t>State 7: "Alternative Flow Reference 6" (Article)</t>
  </si>
  <si>
    <t>As Per UC1-State4</t>
  </si>
  <si>
    <t>1: + Follows newspaper article convention. It contains a headline as the title, a massive picture, and the description explaining the report.
2: + Big picture, complies news websites convention so that it gives the reader a clear expression of the article.
3: + Article title on the top banner. Shows the article title and thus imply the user what article they are reading.
4: - Bad orientation of description: It is not left aligned, instead it is centre-oriented. News website conventions are left aligned.</t>
  </si>
  <si>
    <t>5: + Back Button. If the user chooses an article by mistake, and actually wants to screen another one, they can easily do it by pressing the white 'Back' button on the bottom left.
6: + 'Set Up Meeting'. on the top left, there is a 'Set Up Meeting' button, in case the user decides to not screenshare but still initiate the meeting. Instead of flicking through the article list to return, this button redirects there instantly.
7: + Language flags. Pressing either will translate the entire article and interface into the highlighted language. If the user made a mistake, they can press the opposite flag.</t>
  </si>
  <si>
    <t>8: - 'Set Up Meeting' not named properly. At this point, the name could imply going back to the state before finding the article or after it. To improve on it, I should rename this button 'Back to Set Up Meeting'
9: + Otherwise, the other buttons names are self-explanatory.
10: + Layout expected as Newspaper, apart from centre alignment (-).</t>
  </si>
  <si>
    <t>11: - No message of 'Are you on the right article?'. A textual reminder to imply the user they maybe on the wrong article.
12: - Lack of status i.e. was it from the Search Article button, or the Set up meeting button?</t>
  </si>
  <si>
    <t>13: + As all the inputs here are buttons, there is no room for errors here, and pass error prevention.</t>
  </si>
  <si>
    <t>14:  - As stated in comment 11.
15: - No user name nor ID reminder. Users can forget them.</t>
  </si>
  <si>
    <t>Not applicable here.</t>
  </si>
  <si>
    <t>16: + Follows the minimal newspaper convention: Headline, picture and description.
17: + Primary Preview Article button for importance, and back button and 'Set Up Meeting button, plus the header, Flag translation. There is nothing irrelevant in this screen.</t>
  </si>
  <si>
    <t>18: - Lack of message to tell what the button function as.</t>
  </si>
  <si>
    <t>State 8: "Alternative Flow Reference 7"</t>
  </si>
  <si>
    <t>1: + Copied over Meeting ID and Name. They were shared over from the 'Set Up Meeting' screen and copied over to show the host they have inputted the Meeting ID and Name.
2: + Shows a preview of what the screenshare looks like when it is being presented in the meeting.
3: + Title bar stating where they are at now (Preview Screenshare).
4: + Presence of iOS info bar topmost.</t>
  </si>
  <si>
    <t>5:  + Interface set language: Allow the interface to be shown in English or Chinese, they can be changed during the meeting.
6: + Article Set language: Allow the article inside the window to be shown in English or Chinese depending on which of the window's flag is highlighted.
7:  + Article report similar to real news report: All the contents of the article are shown in the window.
8: - Confusion about linking the flags to the article. There is not enough distinction as for the user to interpret that the flags are part of the article or not, even though the pop-up box clearly link them together. Also there is no line seperation between these sets of flags and article, which will confuse the meeting attendees and the host themselves.</t>
  </si>
  <si>
    <t>9: + Cancel Screenshare. If the user decides not to screenshare.
10: + Change Article. If the user decides to change the article or want to preview the article with larger text.
11: + Change article language: So Chinese attendees can read the article or English for any people fluent in this commonly used langauge. The user can switch translation when not in the meeting (I.e. here) or during it (Use Case 2)
12: + Same as comment 10 but for the user's interface (header radio button language flags), i.e non article text, and popup boxes.</t>
  </si>
  <si>
    <t>13: - Without the popup explanation, users will be confused as to why pressing the smaller flags just translate the article, and pressing the large flags change the language of the user interface only. There could be a pernament text box explaining this flaw.
14: + All defintion of textual buttons are self explanatory.
15+ Consistent header and title bar with logo.
16: + Applies article convention, except the central-aligned text.
17: + Applies the virtual meeting convention, i.e attendees bar with the usernames' initials in the square.
18: + Bold border around the window gives a sense of a window on a background.</t>
  </si>
  <si>
    <t>19:  - No statement whether the Meeting ID is already occupied by another meeting.</t>
  </si>
  <si>
    <t>Not applicable</t>
  </si>
  <si>
    <t>20:+ Preview of screenshare: It allows the user to review the article window before screen sharing it.
21: + Recalled Meeting ID and Name: After many screens without this reminder, the user gets one last reminder of choosing the ID and name, imported from the 'Set up meeting' page.</t>
  </si>
  <si>
    <t xml:space="preserve">22: - To maintain standards, the meeting ID and Name box could condense into a arrow button to acknowedge the user to press if they want to see their name and Meeting ID and if they want to edit it. </t>
  </si>
  <si>
    <t>23:  + Consistent Minimal header and title bar. Same as the UC1-State7.
24: + Primary button same font and colour. Colour being notably contasting to the white background allows the emphasis and importance of pressing either button (At the bottom).</t>
  </si>
  <si>
    <t>25: + Pop up boxes telling the host what do the text boxes and the screening window represent. Especially the Inner translation flags. Dissappear when the screen is pressed. Always will happen since people can forget what they mean, especially the smaller langauge flags.
26: - No reminder of what the interface header's flags represent.</t>
  </si>
  <si>
    <t>State 9: "Alternative Flow Reference 8"</t>
  </si>
  <si>
    <t>1: + Currently in meeting text: tells the user the status of the meeting: live.
2: - Discreetly, if the button 'Stop Screening' is shown on the screen, then the user knows the app is currently screening an article. Since novice can get confused by this, I should also include: and 'screensharing' after 'Currently in Meeting.
3: + Two sets of flags: Explained in Use Case 2 for window. For Interface, the highlighted flag shows the interface language.
4: +Also, presence of iOS info bar at the top.</t>
  </si>
  <si>
    <t>5: + Attendee's list bar. Shows who is in the meeting and who are the hosts. 
6: + Article report being screened: In a meeting, there often comes a presentation which explains their prosepect or ideas. Screensharing the article allows people in the meeting to see them.
7: + Language flags: If you press the flags inside the screensharing window, it will translate the article by that selected flag. The user interface langauge is the same but for the flags next to the logo. Only the user can see the interface translation, whereas all attendees will see the article translate.
8: + End Meeting Button. Like all meetings, they must to an end eventually. A End meeting button allows the host to conclude and close the meeting at their choice.
9: + Stop Screening Button: Whenever the host do not want to show the screen anymore, they can by pressing it, which then goes to the screen in UC1-State3.</t>
  </si>
  <si>
    <t>9: + as Per comment 8; If the host makes a mistake of hosting that article, they can try again by pressing the 'Stop screening' button,  then 'Screen article' and choose another article (starting with UC1-State4).
10: + as per comment 7; if the user makes a mistake of hosting a meeting, they can end it now an join a meeting in progress.
11: + See Comment 3.</t>
  </si>
  <si>
    <t>12: + Proportionately sized screensharing window: The shape of the window is the same, only larger so attendees can read smaller texts better.
13:  + All self explanatory buttons, if the user remember the pop-up boxes for instructions. Because the article screen is the same as preview, attendees will understand the concept of the design and their use.
14: - Removed title bar to make room for window. It does not make the interface entirely consistent throughout the app.
15: + Central aligned screenshare. Since most people on the mobile smart devices will often look at centre-aligned content, most people will immediately realise the screenshare is in effect.</t>
  </si>
  <si>
    <t>16: - Lack of pop-up help boxes. These could tell the user what each buttons do as they in the meeting, and dissappear when the screen is touched.</t>
  </si>
  <si>
    <t>17: + As per UC1-State 9 Comment 1
18: + Meeting ID: allow the user to acknowledge the ID so that they can share the ID to other people in the app to let them join in.
19: + As per UCI-State 9 Comment 4</t>
  </si>
  <si>
    <t>20:  + Consistent colours palette, shapes and bar alignment. Especially Sharescreening Window, where it is just a larger and live version of the window in UC1-State8 (others can see it). Needed the logo, buttons and the Status and ID texts.</t>
  </si>
  <si>
    <t>21: - Need the pop-up help box for first time users of screenshare in SinEng. So they can understand everything they have been taught when setting up the meeting.</t>
  </si>
  <si>
    <t>Use Case 2: "Change the sharing article's language"</t>
  </si>
  <si>
    <t>State 1: "Basic Flow Reference 1/Alternative Flow Reference 2"</t>
  </si>
  <si>
    <t>As per UC1-State9</t>
  </si>
  <si>
    <t>As per UC1-State9 but also:
1: + If the host makes a mistake at translating the article and/or the user interface, they can just press the
vice versa buttons to revert them back to the original language.</t>
  </si>
  <si>
    <t>State 1: "Basic Flow Reference 2/Alternative Flow Reference 1"</t>
  </si>
  <si>
    <t>As per UC2-State1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</si>
</sst>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font>
      <sz val="11"/>
      <color theme="1"/>
      <name val="Arial"/>
    </font>
    <font>
      <sz val="11"/>
      <color theme="1"/>
      <name val="Calibri"/>
    </font>
    <font>
      <b/>
      <sz val="11"/>
      <color rgb="FF99CC00"/>
      <name val="Rockwell"/>
    </font>
    <font>
      <b/>
      <sz val="11"/>
      <color rgb="FF993366"/>
      <name val="Rockwell"/>
    </font>
    <font>
      <sz val="10"/>
      <color theme="1"/>
      <name val="Rockwell"/>
    </font>
    <font>
      <sz val="12"/>
      <color theme="1"/>
      <name val="Rockwell"/>
    </font>
    <font>
      <sz val="10"/>
      <color rgb="FF800000"/>
      <name val="Rockwell"/>
    </font>
    <font>
      <sz val="10"/>
      <color rgb="FF808080"/>
      <name val="Rockwell"/>
    </font>
    <font>
      <u/>
      <sz val="10"/>
      <color rgb="FF0000FF"/>
      <name val="Trebuchet MS"/>
    </font>
    <font>
      <sz val="14"/>
      <color theme="1"/>
      <name val="Calibri"/>
    </font>
    <font>
      <b/>
      <sz val="12"/>
      <color rgb="FF99CC00"/>
      <name val="Rockwell"/>
    </font>
    <font>
      <b/>
      <sz val="12"/>
      <color theme="1"/>
      <name val="Rockwell"/>
    </font>
    <font>
      <b/>
      <sz val="11"/>
      <color rgb="FF000000"/>
      <name val="Arial"/>
    </font>
    <font>
      <sz val="11"/>
      <color rgb="FF000000"/>
      <name val="Rockwell"/>
    </font>
    <font>
      <sz val="11"/>
      <color rgb="FF000000"/>
      <name val="Docs-Rockwell"/>
    </font>
    <font>
      <sz val="12"/>
      <color theme="1"/>
      <name val="Calibri"/>
    </font>
    <font>
      <sz val="11"/>
      <color rgb="FF000000"/>
      <name val="Arial"/>
    </font>
  </fonts>
  <fills count="6">
    <fill>
      <patternFill patternType="none"/>
    </fill>
    <fill>
      <patternFill patternType="gray125"/>
    </fill>
    <fill>
      <patternFill patternType="solid">
        <fgColor rgb="FF000000"/>
        <bgColor rgb="FF000000"/>
      </patternFill>
    </fill>
    <fill>
      <patternFill patternType="solid">
        <fgColor rgb="FFFFC000"/>
        <bgColor rgb="FFFFC000"/>
      </patternFill>
    </fill>
    <fill>
      <patternFill patternType="solid">
        <fgColor rgb="FFFDE9D9"/>
        <bgColor rgb="FFFDE9D9"/>
      </patternFill>
    </fill>
    <fill>
      <patternFill patternType="solid">
        <fgColor rgb="FFCCFFCC"/>
        <bgColor rgb="FFCCFFCC"/>
      </patternFill>
    </fill>
  </fills>
  <borders count="23">
    <border>
      <left/>
      <right/>
      <top/>
      <bottom/>
      <diagonal/>
    </border>
    <border>
      <left/>
      <right/>
      <top/>
      <bottom/>
      <diagonal/>
    </border>
    <border>
      <left style="dotted">
        <color rgb="FF99CC00"/>
      </left>
      <right/>
      <top style="dotted">
        <color rgb="FF99CC00"/>
      </top>
      <bottom/>
      <diagonal/>
    </border>
    <border>
      <left/>
      <right/>
      <top style="dotted">
        <color rgb="FF99CC00"/>
      </top>
      <bottom/>
      <diagonal/>
    </border>
    <border>
      <left/>
      <right style="dotted">
        <color rgb="FF99CC00"/>
      </right>
      <top style="dotted">
        <color rgb="FF99CC00"/>
      </top>
      <bottom/>
      <diagonal/>
    </border>
    <border>
      <left style="dotted">
        <color rgb="FF99CC00"/>
      </left>
      <right/>
      <top/>
      <bottom/>
      <diagonal/>
    </border>
    <border>
      <left/>
      <right style="dotted">
        <color rgb="FF99CC00"/>
      </right>
      <top/>
      <bottom/>
      <diagonal/>
    </border>
    <border>
      <left/>
      <right/>
      <top style="thin">
        <color rgb="FF000000"/>
      </top>
      <bottom style="double">
        <color rgb="FF000000"/>
      </bottom>
      <diagonal/>
    </border>
    <border>
      <left style="dotted">
        <color rgb="FF99CC00"/>
      </left>
      <right/>
      <top/>
      <bottom style="dotted">
        <color rgb="FF99CC00"/>
      </bottom>
      <diagonal/>
    </border>
    <border>
      <left/>
      <right/>
      <top/>
      <bottom style="dotted">
        <color rgb="FF99CC00"/>
      </bottom>
      <diagonal/>
    </border>
    <border>
      <left/>
      <right style="dotted">
        <color rgb="FF99CC00"/>
      </right>
      <top/>
      <bottom style="dotted">
        <color rgb="FF99CC00"/>
      </bottom>
      <diagonal/>
    </border>
    <border>
      <left style="dotted">
        <color rgb="FF339966"/>
      </left>
      <right/>
      <top style="dotted">
        <color rgb="FF339966"/>
      </top>
      <bottom/>
      <diagonal/>
    </border>
    <border>
      <left/>
      <right/>
      <top style="dotted">
        <color rgb="FF339966"/>
      </top>
      <bottom/>
      <diagonal/>
    </border>
    <border>
      <left/>
      <right style="dotted">
        <color rgb="FF339966"/>
      </right>
      <top style="dotted">
        <color rgb="FF339966"/>
      </top>
      <bottom/>
      <diagonal/>
    </border>
    <border>
      <left style="dotted">
        <color rgb="FF339966"/>
      </left>
      <right/>
      <top style="dotted">
        <color rgb="FF339966"/>
      </top>
      <bottom style="thin">
        <color rgb="FFC00000"/>
      </bottom>
      <diagonal/>
    </border>
    <border>
      <left style="dotted">
        <color rgb="FF339966"/>
      </left>
      <right/>
      <top/>
      <bottom/>
      <diagonal/>
    </border>
    <border>
      <left style="medium">
        <color rgb="FF3366FF"/>
      </left>
      <right style="medium">
        <color rgb="FF3366FF"/>
      </right>
      <top style="medium">
        <color rgb="FF3366FF"/>
      </top>
      <bottom style="medium">
        <color rgb="FF3366FF"/>
      </bottom>
      <diagonal/>
    </border>
    <border>
      <left style="medium">
        <color rgb="FF3366FF"/>
      </left>
      <right style="thin">
        <color rgb="FFC00000"/>
      </right>
      <top/>
      <bottom/>
      <diagonal/>
    </border>
    <border>
      <left style="thin">
        <color rgb="FFC00000"/>
      </left>
      <right style="thin">
        <color rgb="FFC00000"/>
      </right>
      <top style="thin">
        <color rgb="FFC00000"/>
      </top>
      <bottom style="thin">
        <color rgb="FFC00000"/>
      </bottom>
      <diagonal/>
    </border>
    <border>
      <left/>
      <right style="dotted">
        <color rgb="FF339966"/>
      </right>
      <top/>
      <bottom/>
      <diagonal/>
    </border>
    <border>
      <left style="dotted">
        <color rgb="FF339966"/>
      </left>
      <right/>
      <top/>
      <bottom style="dotted">
        <color rgb="FF339966"/>
      </bottom>
      <diagonal/>
    </border>
    <border>
      <left/>
      <right/>
      <top/>
      <bottom style="dotted">
        <color rgb="FF339966"/>
      </bottom>
      <diagonal/>
    </border>
    <border>
      <left/>
      <right style="dotted">
        <color rgb="FF339966"/>
      </right>
      <top/>
      <bottom style="dotted">
        <color rgb="FF339966"/>
      </bottom>
      <diagonal/>
    </border>
  </borders>
  <cellStyleXfs count="1">
    <xf numFmtId="0" fontId="0" fillId="0" borderId="0"/>
  </cellStyleXfs>
  <cellXfs count="52">
    <xf numFmtId="0" fontId="0" fillId="0" borderId="0" xfId="0" applyFont="1" applyAlignment="1"/>
    <xf numFmtId="0" fontId="1" fillId="0" borderId="0" xfId="0" applyFont="1"/>
    <xf numFmtId="0" fontId="2" fillId="2" borderId="1" xfId="0" applyFont="1" applyFill="1" applyBorder="1" applyAlignment="1">
      <alignment horizontal="left" vertical="center"/>
    </xf>
    <xf numFmtId="0" fontId="3" fillId="0" borderId="0" xfId="0" applyFont="1" applyAlignment="1">
      <alignment horizontal="left" vertical="center"/>
    </xf>
    <xf numFmtId="0" fontId="4" fillId="0" borderId="0" xfId="0" applyFont="1"/>
    <xf numFmtId="0" fontId="5" fillId="0" borderId="0" xfId="0" applyFont="1"/>
    <xf numFmtId="0" fontId="6" fillId="0" borderId="2" xfId="0" applyFont="1" applyBorder="1" applyAlignment="1">
      <alignment horizontal="right" vertical="center"/>
    </xf>
    <xf numFmtId="0" fontId="7" fillId="0" borderId="3" xfId="0" applyFont="1" applyBorder="1" applyAlignment="1">
      <alignment horizontal="left" wrapText="1"/>
    </xf>
    <xf numFmtId="0" fontId="5" fillId="0" borderId="4" xfId="0" applyFont="1" applyBorder="1"/>
    <xf numFmtId="0" fontId="6" fillId="0" borderId="5" xfId="0" applyFont="1" applyBorder="1" applyAlignment="1">
      <alignment horizontal="center" vertical="center"/>
    </xf>
    <xf numFmtId="0" fontId="5" fillId="0" borderId="6" xfId="0" applyFont="1" applyBorder="1"/>
    <xf numFmtId="0" fontId="8" fillId="0" borderId="5" xfId="0" applyFont="1" applyBorder="1" applyAlignment="1">
      <alignment horizontal="center" vertical="center"/>
    </xf>
    <xf numFmtId="0" fontId="5" fillId="0" borderId="0" xfId="0" applyFont="1" applyAlignment="1">
      <alignment horizontal="center"/>
    </xf>
    <xf numFmtId="9" fontId="5" fillId="0" borderId="0" xfId="0" applyNumberFormat="1" applyFont="1" applyAlignment="1">
      <alignment horizontal="left"/>
    </xf>
    <xf numFmtId="0" fontId="1" fillId="0" borderId="6" xfId="0" applyFont="1" applyBorder="1"/>
    <xf numFmtId="0" fontId="5" fillId="0" borderId="7" xfId="0" applyFont="1" applyBorder="1"/>
    <xf numFmtId="0" fontId="5" fillId="0" borderId="7" xfId="0" applyFont="1" applyBorder="1" applyAlignment="1">
      <alignment horizontal="center"/>
    </xf>
    <xf numFmtId="9" fontId="5" fillId="0" borderId="7" xfId="0" applyNumberFormat="1" applyFont="1" applyBorder="1" applyAlignment="1">
      <alignment horizontal="left"/>
    </xf>
    <xf numFmtId="0" fontId="5" fillId="0" borderId="8" xfId="0" applyFont="1" applyBorder="1"/>
    <xf numFmtId="0" fontId="5" fillId="0" borderId="9" xfId="0" applyFont="1" applyBorder="1"/>
    <xf numFmtId="0" fontId="5" fillId="0" borderId="10" xfId="0" applyFont="1" applyBorder="1"/>
    <xf numFmtId="0" fontId="9" fillId="3" borderId="1" xfId="0" applyFont="1" applyFill="1" applyBorder="1" applyAlignment="1"/>
    <xf numFmtId="0" fontId="9" fillId="4" borderId="1" xfId="0" applyFont="1" applyFill="1" applyBorder="1" applyAlignment="1"/>
    <xf numFmtId="0" fontId="10" fillId="2" borderId="1" xfId="0" applyFont="1" applyFill="1" applyBorder="1" applyAlignment="1">
      <alignment horizontal="left" vertical="center"/>
    </xf>
    <xf numFmtId="0" fontId="10" fillId="0" borderId="11" xfId="0" applyFont="1" applyBorder="1" applyAlignment="1">
      <alignment horizontal="left" vertical="center"/>
    </xf>
    <xf numFmtId="0" fontId="10" fillId="0" borderId="12" xfId="0" applyFont="1" applyBorder="1" applyAlignment="1">
      <alignment horizontal="left" vertical="center"/>
    </xf>
    <xf numFmtId="0" fontId="5" fillId="0" borderId="12" xfId="0" applyFont="1" applyBorder="1"/>
    <xf numFmtId="0" fontId="5" fillId="0" borderId="13" xfId="0" applyFont="1" applyBorder="1"/>
    <xf numFmtId="0" fontId="10" fillId="0" borderId="14" xfId="0" applyFont="1" applyBorder="1" applyAlignment="1">
      <alignment horizontal="left" vertical="center"/>
    </xf>
    <xf numFmtId="0" fontId="4" fillId="0" borderId="15" xfId="0" applyFont="1" applyBorder="1"/>
    <xf numFmtId="0" fontId="11" fillId="0" borderId="16" xfId="0" applyFont="1" applyBorder="1" applyAlignment="1"/>
    <xf numFmtId="0" fontId="4" fillId="0" borderId="17" xfId="0" applyFont="1" applyBorder="1"/>
    <xf numFmtId="0" fontId="5" fillId="0" borderId="18" xfId="0" applyFont="1" applyBorder="1" applyAlignment="1"/>
    <xf numFmtId="0" fontId="4" fillId="0" borderId="0" xfId="0" applyFont="1" applyAlignment="1">
      <alignment vertical="top" wrapText="1"/>
    </xf>
    <xf numFmtId="0" fontId="4" fillId="0" borderId="19" xfId="0" applyFont="1" applyBorder="1"/>
    <xf numFmtId="0" fontId="11" fillId="0" borderId="16" xfId="0" applyFont="1" applyBorder="1"/>
    <xf numFmtId="0" fontId="5" fillId="0" borderId="18" xfId="0" applyFont="1" applyBorder="1"/>
    <xf numFmtId="0" fontId="5" fillId="0" borderId="20" xfId="0" applyFont="1" applyBorder="1"/>
    <xf numFmtId="0" fontId="5" fillId="0" borderId="21" xfId="0" applyFont="1" applyBorder="1"/>
    <xf numFmtId="0" fontId="5" fillId="0" borderId="22" xfId="0" applyFont="1" applyBorder="1"/>
    <xf numFmtId="0" fontId="9" fillId="4" borderId="1" xfId="0" applyFont="1" applyFill="1" applyBorder="1"/>
    <xf numFmtId="0" fontId="12" fillId="0" borderId="0" xfId="0" applyFont="1" applyAlignment="1"/>
    <xf numFmtId="0" fontId="1" fillId="3" borderId="1" xfId="0" applyFont="1" applyFill="1" applyBorder="1" applyAlignment="1"/>
    <xf numFmtId="0" fontId="1" fillId="4" borderId="1" xfId="0" applyFont="1" applyFill="1" applyBorder="1" applyAlignment="1"/>
    <xf numFmtId="0" fontId="13" fillId="5" borderId="0" xfId="0" applyFont="1" applyFill="1" applyAlignment="1">
      <alignment horizontal="left"/>
    </xf>
    <xf numFmtId="0" fontId="12" fillId="0" borderId="0" xfId="0" applyFont="1"/>
    <xf numFmtId="0" fontId="14" fillId="5" borderId="0" xfId="0" applyFont="1" applyFill="1" applyAlignment="1">
      <alignment horizontal="left"/>
    </xf>
    <xf numFmtId="0" fontId="15" fillId="0" borderId="0" xfId="0" applyFont="1"/>
    <xf numFmtId="0" fontId="16" fillId="0" borderId="0" xfId="0" applyFont="1"/>
    <xf numFmtId="0" fontId="13" fillId="5" borderId="0" xfId="0" applyFont="1" applyFill="1" applyAlignment="1">
      <alignment horizontal="left" wrapText="1"/>
    </xf>
    <xf numFmtId="0" fontId="8" fillId="0" borderId="5" xfId="0" applyFont="1" applyBorder="1" applyAlignment="1">
      <alignment horizontal="center"/>
    </xf>
    <xf numFmtId="0" fontId="1" fillId="0" borderId="0" xfId="0" applyFont="1" applyAlignment="1"/>
  </cellXfs>
  <cellStyles count="1">
    <cellStyle name="Normal" xfId="0" builtinId="0"/>
  </cellStyles>
  <dxfs count="37">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
      <fill>
        <patternFill patternType="solid">
          <fgColor rgb="FFCCFFCC"/>
          <bgColor rgb="FFCCFFC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manualLayout>
          <c:xMode val="edge"/>
          <c:yMode val="edge"/>
          <c:x val="0.29455889705311478"/>
          <c:y val="0.21450135236104462"/>
          <c:w val="0.36210106453026208"/>
          <c:h val="0.58308114092509311"/>
        </c:manualLayout>
      </c:layout>
      <c:radarChart>
        <c:radarStyle val="marker"/>
        <c:varyColors val="1"/>
        <c:ser>
          <c:idx val="0"/>
          <c:order val="0"/>
          <c:spPr>
            <a:ln cmpd="sng">
              <a:solidFill>
                <a:srgbClr val="4F81BD"/>
              </a:solidFill>
            </a:ln>
          </c:spPr>
          <c:marker>
            <c:symbol val="none"/>
          </c:marker>
          <c:cat>
            <c:strRef>
              <c:f>Results!$C$14:$C$23</c:f>
              <c:strCache>
                <c:ptCount val="10"/>
                <c:pt idx="0">
                  <c:v>Visibility</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Feedback &amp; Error Tolerance</c:v>
                </c:pt>
              </c:strCache>
            </c:strRef>
          </c:cat>
          <c:val>
            <c:numRef>
              <c:f>Results!$G$14:$G$23</c:f>
              <c:numCache>
                <c:formatCode>0%</c:formatCode>
                <c:ptCount val="10"/>
                <c:pt idx="0">
                  <c:v>0.45454545454545453</c:v>
                </c:pt>
                <c:pt idx="1">
                  <c:v>0.8</c:v>
                </c:pt>
                <c:pt idx="2">
                  <c:v>0.77272727272727271</c:v>
                </c:pt>
                <c:pt idx="3">
                  <c:v>0.59090909090909094</c:v>
                </c:pt>
                <c:pt idx="4">
                  <c:v>0.1</c:v>
                </c:pt>
                <c:pt idx="5">
                  <c:v>0.25</c:v>
                </c:pt>
                <c:pt idx="6">
                  <c:v>0.59090909090909094</c:v>
                </c:pt>
                <c:pt idx="7">
                  <c:v>0.41666666666666669</c:v>
                </c:pt>
                <c:pt idx="8">
                  <c:v>0.86363636363636365</c:v>
                </c:pt>
                <c:pt idx="9">
                  <c:v>0.3</c:v>
                </c:pt>
              </c:numCache>
            </c:numRef>
          </c:val>
          <c:extLst>
            <c:ext xmlns:c16="http://schemas.microsoft.com/office/drawing/2014/chart" uri="{C3380CC4-5D6E-409C-BE32-E72D297353CC}">
              <c16:uniqueId val="{00000000-D308-4C73-A0A5-92C7C65BDA6D}"/>
            </c:ext>
          </c:extLst>
        </c:ser>
        <c:dLbls>
          <c:showLegendKey val="0"/>
          <c:showVal val="0"/>
          <c:showCatName val="0"/>
          <c:showSerName val="0"/>
          <c:showPercent val="0"/>
          <c:showBubbleSize val="0"/>
        </c:dLbls>
        <c:axId val="1321824506"/>
        <c:axId val="350287921"/>
      </c:radarChart>
      <c:catAx>
        <c:axId val="1321824506"/>
        <c:scaling>
          <c:orientation val="minMax"/>
        </c:scaling>
        <c:delete val="0"/>
        <c:axPos val="b"/>
        <c:title>
          <c:tx>
            <c:rich>
              <a:bodyPr/>
              <a:lstStyle/>
              <a:p>
                <a:pPr lvl="0">
                  <a:defRPr b="0">
                    <a:solidFill>
                      <a:srgbClr val="000000"/>
                    </a:solidFill>
                    <a:latin typeface="+mn-lt"/>
                  </a:defRPr>
                </a:pPr>
                <a:endParaRPr/>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350287921"/>
        <c:crosses val="autoZero"/>
        <c:auto val="1"/>
        <c:lblAlgn val="ctr"/>
        <c:lblOffset val="100"/>
        <c:noMultiLvlLbl val="1"/>
      </c:catAx>
      <c:valAx>
        <c:axId val="350287921"/>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a:p>
            </c:rich>
          </c:tx>
          <c:overlay val="0"/>
        </c:title>
        <c:numFmt formatCode="0%" sourceLinked="1"/>
        <c:majorTickMark val="none"/>
        <c:minorTickMark val="none"/>
        <c:tickLblPos val="nextTo"/>
        <c:spPr>
          <a:ln/>
        </c:spPr>
        <c:txPr>
          <a:bodyPr/>
          <a:lstStyle/>
          <a:p>
            <a:pPr lvl="0">
              <a:defRPr b="0">
                <a:solidFill>
                  <a:srgbClr val="000000"/>
                </a:solidFill>
                <a:latin typeface="+mn-lt"/>
              </a:defRPr>
            </a:pPr>
            <a:endParaRPr lang="en-US"/>
          </a:p>
        </c:txPr>
        <c:crossAx val="1321824506"/>
        <c:crosses val="autoZero"/>
        <c:crossBetween val="between"/>
      </c:valAx>
    </c:plotArea>
    <c:plotVisOnly val="1"/>
    <c:dispBlanksAs val="zero"/>
    <c:showDLblsOverMax val="1"/>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'UC1-State8'!$C$10:$C$19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'UC1-State8'!$F$10:$F$19</c:f>
              <c:numCache>
                <c:formatCode>General</c:formatCode>
                <c:ptCount val="10"/>
                <c:pt idx="0">
                  <c:v>1</c:v>
                </c:pt>
                <c:pt idx="1">
                  <c:v>2</c:v>
                </c:pt>
                <c:pt idx="2">
                  <c:v>1</c:v>
                </c:pt>
                <c:pt idx="3">
                  <c:v>3</c:v>
                </c:pt>
                <c:pt idx="4">
                  <c:v>2</c:v>
                </c:pt>
                <c:pt idx="6">
                  <c:v>4</c:v>
                </c:pt>
                <c:pt idx="7">
                  <c:v>2</c:v>
                </c:pt>
                <c:pt idx="8">
                  <c:v>1</c:v>
                </c:pt>
                <c:pt idx="9">
                  <c:v>2</c:v>
                </c:pt>
              </c:numCache>
            </c:numRef>
          </c:val>
          <c:extLst>
            <c:ext xmlns:c16="http://schemas.microsoft.com/office/drawing/2014/chart" uri="{C3380CC4-5D6E-409C-BE32-E72D297353CC}">
              <c16:uniqueId val="{00000000-6CA8-4241-954A-87BF55A2714D}"/>
            </c:ext>
          </c:extLst>
        </c:ser>
        <c:dLbls>
          <c:showLegendKey val="0"/>
          <c:showVal val="0"/>
          <c:showCatName val="0"/>
          <c:showSerName val="0"/>
          <c:showPercent val="0"/>
          <c:showBubbleSize val="0"/>
        </c:dLbls>
        <c:axId val="2092019126"/>
        <c:axId val="1107382153"/>
      </c:radarChart>
      <c:catAx>
        <c:axId val="2092019126"/>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1107382153"/>
        <c:crosses val="autoZero"/>
        <c:auto val="1"/>
        <c:lblAlgn val="ctr"/>
        <c:lblOffset val="100"/>
        <c:noMultiLvlLbl val="1"/>
      </c:catAx>
      <c:valAx>
        <c:axId val="1107382153"/>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2092019126"/>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'UC1-State9'!$C$10:$C$19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'UC1-State9'!$F$10:$F$19</c:f>
              <c:numCache>
                <c:formatCode>General</c:formatCode>
                <c:ptCount val="10"/>
                <c:pt idx="0">
                  <c:v>2</c:v>
                </c:pt>
                <c:pt idx="1">
                  <c:v>1</c:v>
                </c:pt>
                <c:pt idx="2">
                  <c:v>1</c:v>
                </c:pt>
                <c:pt idx="3">
                  <c:v>2</c:v>
                </c:pt>
                <c:pt idx="5">
                  <c:v>3</c:v>
                </c:pt>
                <c:pt idx="6">
                  <c:v>1</c:v>
                </c:pt>
                <c:pt idx="8">
                  <c:v>1</c:v>
                </c:pt>
                <c:pt idx="9">
                  <c:v>4</c:v>
                </c:pt>
              </c:numCache>
            </c:numRef>
          </c:val>
          <c:extLst>
            <c:ext xmlns:c16="http://schemas.microsoft.com/office/drawing/2014/chart" uri="{C3380CC4-5D6E-409C-BE32-E72D297353CC}">
              <c16:uniqueId val="{00000000-B49D-492B-BA60-ED872EB247AB}"/>
            </c:ext>
          </c:extLst>
        </c:ser>
        <c:dLbls>
          <c:showLegendKey val="0"/>
          <c:showVal val="0"/>
          <c:showCatName val="0"/>
          <c:showSerName val="0"/>
          <c:showPercent val="0"/>
          <c:showBubbleSize val="0"/>
        </c:dLbls>
        <c:axId val="2060607019"/>
        <c:axId val="298281291"/>
      </c:radarChart>
      <c:catAx>
        <c:axId val="2060607019"/>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298281291"/>
        <c:crosses val="autoZero"/>
        <c:auto val="1"/>
        <c:lblAlgn val="ctr"/>
        <c:lblOffset val="100"/>
        <c:noMultiLvlLbl val="1"/>
      </c:catAx>
      <c:valAx>
        <c:axId val="298281291"/>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2060607019"/>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'UC2-State1'!$C$10:$C$19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'UC2-State1'!$F$10:$F$19</c:f>
              <c:numCache>
                <c:formatCode>General</c:formatCode>
                <c:ptCount val="10"/>
                <c:pt idx="0">
                  <c:v>2</c:v>
                </c:pt>
                <c:pt idx="1">
                  <c:v>1</c:v>
                </c:pt>
                <c:pt idx="2">
                  <c:v>1</c:v>
                </c:pt>
                <c:pt idx="3">
                  <c:v>2</c:v>
                </c:pt>
                <c:pt idx="5">
                  <c:v>3</c:v>
                </c:pt>
                <c:pt idx="6">
                  <c:v>1</c:v>
                </c:pt>
                <c:pt idx="8">
                  <c:v>1</c:v>
                </c:pt>
                <c:pt idx="9">
                  <c:v>4</c:v>
                </c:pt>
              </c:numCache>
            </c:numRef>
          </c:val>
          <c:extLst>
            <c:ext xmlns:c16="http://schemas.microsoft.com/office/drawing/2014/chart" uri="{C3380CC4-5D6E-409C-BE32-E72D297353CC}">
              <c16:uniqueId val="{00000000-7B3F-4F0A-AF8A-FAE811BE5F9D}"/>
            </c:ext>
          </c:extLst>
        </c:ser>
        <c:dLbls>
          <c:showLegendKey val="0"/>
          <c:showVal val="0"/>
          <c:showCatName val="0"/>
          <c:showSerName val="0"/>
          <c:showPercent val="0"/>
          <c:showBubbleSize val="0"/>
        </c:dLbls>
        <c:axId val="221825243"/>
        <c:axId val="589220148"/>
      </c:radarChart>
      <c:catAx>
        <c:axId val="221825243"/>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589220148"/>
        <c:crosses val="autoZero"/>
        <c:auto val="1"/>
        <c:lblAlgn val="ctr"/>
        <c:lblOffset val="100"/>
        <c:noMultiLvlLbl val="1"/>
      </c:catAx>
      <c:valAx>
        <c:axId val="589220148"/>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221825243"/>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'UC2-State2'!$C$10:$C$19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'UC2-State2'!$F$10:$F$19</c:f>
              <c:numCache>
                <c:formatCode>General</c:formatCode>
                <c:ptCount val="10"/>
                <c:pt idx="0">
                  <c:v>2</c:v>
                </c:pt>
                <c:pt idx="1">
                  <c:v>1</c:v>
                </c:pt>
                <c:pt idx="2">
                  <c:v>1</c:v>
                </c:pt>
                <c:pt idx="3">
                  <c:v>2</c:v>
                </c:pt>
                <c:pt idx="5">
                  <c:v>3</c:v>
                </c:pt>
                <c:pt idx="6">
                  <c:v>1</c:v>
                </c:pt>
                <c:pt idx="8">
                  <c:v>1</c:v>
                </c:pt>
                <c:pt idx="9">
                  <c:v>4</c:v>
                </c:pt>
              </c:numCache>
            </c:numRef>
          </c:val>
          <c:extLst>
            <c:ext xmlns:c16="http://schemas.microsoft.com/office/drawing/2014/chart" uri="{C3380CC4-5D6E-409C-BE32-E72D297353CC}">
              <c16:uniqueId val="{00000000-C85F-4880-80E6-7E102DF42EE0}"/>
            </c:ext>
          </c:extLst>
        </c:ser>
        <c:dLbls>
          <c:showLegendKey val="0"/>
          <c:showVal val="0"/>
          <c:showCatName val="0"/>
          <c:showSerName val="0"/>
          <c:showPercent val="0"/>
          <c:showBubbleSize val="0"/>
        </c:dLbls>
        <c:axId val="1580878292"/>
        <c:axId val="886715074"/>
      </c:radarChart>
      <c:catAx>
        <c:axId val="1580878292"/>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886715074"/>
        <c:crosses val="autoZero"/>
        <c:auto val="1"/>
        <c:lblAlgn val="ctr"/>
        <c:lblOffset val="100"/>
        <c:noMultiLvlLbl val="1"/>
      </c:catAx>
      <c:valAx>
        <c:axId val="886715074"/>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1580878292"/>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manualLayout>
          <c:xMode val="edge"/>
          <c:yMode val="edge"/>
          <c:x val="0.29455889705311478"/>
          <c:y val="0.21450135236104462"/>
          <c:w val="0.36210106453026208"/>
          <c:h val="0.58308114092509311"/>
        </c:manualLayout>
      </c:layout>
      <c:radarChart>
        <c:radarStyle val="marker"/>
        <c:varyColors val="1"/>
        <c:ser>
          <c:idx val="0"/>
          <c:order val="0"/>
          <c:spPr>
            <a:ln cmpd="sng">
              <a:solidFill>
                <a:srgbClr val="4F81BD"/>
              </a:solidFill>
            </a:ln>
          </c:spPr>
          <c:marker>
            <c:symbol val="none"/>
          </c:marker>
          <c:cat>
            <c:strRef>
              <c:f>Severity!$C$14:$C$23</c:f>
              <c:strCache>
                <c:ptCount val="10"/>
                <c:pt idx="0">
                  <c:v>Visibility</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Feedback &amp; Error Tolerance</c:v>
                </c:pt>
              </c:strCache>
            </c:strRef>
          </c:cat>
          <c:val>
            <c:numRef>
              <c:f>Severity!$G$14:$G$23</c:f>
              <c:numCache>
                <c:formatCode>0%</c:formatCode>
                <c:ptCount val="10"/>
                <c:pt idx="0">
                  <c:v>0.33333333333333337</c:v>
                </c:pt>
                <c:pt idx="1">
                  <c:v>0.13333333333333336</c:v>
                </c:pt>
                <c:pt idx="2">
                  <c:v>0.12121212121212119</c:v>
                </c:pt>
                <c:pt idx="3">
                  <c:v>0.21212121212121213</c:v>
                </c:pt>
                <c:pt idx="4">
                  <c:v>0.66666666666666674</c:v>
                </c:pt>
                <c:pt idx="5">
                  <c:v>0.5</c:v>
                </c:pt>
                <c:pt idx="6">
                  <c:v>0.42424242424242425</c:v>
                </c:pt>
                <c:pt idx="7">
                  <c:v>0.3888888888888889</c:v>
                </c:pt>
                <c:pt idx="8">
                  <c:v>0.18181818181818182</c:v>
                </c:pt>
                <c:pt idx="9">
                  <c:v>0.6</c:v>
                </c:pt>
              </c:numCache>
            </c:numRef>
          </c:val>
          <c:extLst>
            <c:ext xmlns:c16="http://schemas.microsoft.com/office/drawing/2014/chart" uri="{C3380CC4-5D6E-409C-BE32-E72D297353CC}">
              <c16:uniqueId val="{00000000-9661-4DA2-84B4-DB745D3BB400}"/>
            </c:ext>
          </c:extLst>
        </c:ser>
        <c:dLbls>
          <c:showLegendKey val="0"/>
          <c:showVal val="0"/>
          <c:showCatName val="0"/>
          <c:showSerName val="0"/>
          <c:showPercent val="0"/>
          <c:showBubbleSize val="0"/>
        </c:dLbls>
        <c:axId val="276576769"/>
        <c:axId val="987867111"/>
      </c:radarChart>
      <c:catAx>
        <c:axId val="276576769"/>
        <c:scaling>
          <c:orientation val="minMax"/>
        </c:scaling>
        <c:delete val="0"/>
        <c:axPos val="b"/>
        <c:title>
          <c:tx>
            <c:rich>
              <a:bodyPr/>
              <a:lstStyle/>
              <a:p>
                <a:pPr lvl="0">
                  <a:defRPr b="0">
                    <a:solidFill>
                      <a:srgbClr val="000000"/>
                    </a:solidFill>
                    <a:latin typeface="+mn-lt"/>
                  </a:defRPr>
                </a:pPr>
                <a:endParaRPr/>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987867111"/>
        <c:crosses val="autoZero"/>
        <c:auto val="1"/>
        <c:lblAlgn val="ctr"/>
        <c:lblOffset val="100"/>
        <c:noMultiLvlLbl val="1"/>
      </c:catAx>
      <c:valAx>
        <c:axId val="987867111"/>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a:p>
            </c:rich>
          </c:tx>
          <c:overlay val="0"/>
        </c:title>
        <c:numFmt formatCode="0%" sourceLinked="1"/>
        <c:majorTickMark val="none"/>
        <c:minorTickMark val="none"/>
        <c:tickLblPos val="nextTo"/>
        <c:spPr>
          <a:ln/>
        </c:spPr>
        <c:txPr>
          <a:bodyPr/>
          <a:lstStyle/>
          <a:p>
            <a:pPr lvl="0">
              <a:defRPr b="0">
                <a:solidFill>
                  <a:srgbClr val="000000"/>
                </a:solidFill>
                <a:latin typeface="+mn-lt"/>
              </a:defRPr>
            </a:pPr>
            <a:endParaRPr lang="en-US"/>
          </a:p>
        </c:txPr>
        <c:crossAx val="276576769"/>
        <c:crosses val="autoZero"/>
        <c:crossBetween val="between"/>
      </c:valAx>
    </c:plotArea>
    <c:plotVisOnly val="1"/>
    <c:dispBlanksAs val="zero"/>
    <c:showDLblsOverMax val="1"/>
  </c:chart>
  <c:spPr>
    <a:solidFill>
      <a:srgbClr val="FFFFFF"/>
    </a:solidFill>
  </c:sp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'UC1-State1'!$C$10:$C$19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'UC1-State1'!$F$10:$F$19</c:f>
              <c:numCache>
                <c:formatCode>General</c:formatCode>
                <c:ptCount val="10"/>
                <c:pt idx="0">
                  <c:v>2</c:v>
                </c:pt>
                <c:pt idx="1">
                  <c:v>1</c:v>
                </c:pt>
                <c:pt idx="2">
                  <c:v>1</c:v>
                </c:pt>
                <c:pt idx="3">
                  <c:v>2</c:v>
                </c:pt>
                <c:pt idx="5">
                  <c:v>1</c:v>
                </c:pt>
                <c:pt idx="6">
                  <c:v>1</c:v>
                </c:pt>
                <c:pt idx="7">
                  <c:v>1</c:v>
                </c:pt>
                <c:pt idx="8">
                  <c:v>2</c:v>
                </c:pt>
                <c:pt idx="9">
                  <c:v>1</c:v>
                </c:pt>
              </c:numCache>
            </c:numRef>
          </c:val>
          <c:extLst>
            <c:ext xmlns:c16="http://schemas.microsoft.com/office/drawing/2014/chart" uri="{C3380CC4-5D6E-409C-BE32-E72D297353CC}">
              <c16:uniqueId val="{00000000-791A-4D3D-908F-956E247978CF}"/>
            </c:ext>
          </c:extLst>
        </c:ser>
        <c:dLbls>
          <c:showLegendKey val="0"/>
          <c:showVal val="0"/>
          <c:showCatName val="0"/>
          <c:showSerName val="0"/>
          <c:showPercent val="0"/>
          <c:showBubbleSize val="0"/>
        </c:dLbls>
        <c:axId val="1366631065"/>
        <c:axId val="819970694"/>
      </c:radarChart>
      <c:catAx>
        <c:axId val="1366631065"/>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819970694"/>
        <c:crosses val="autoZero"/>
        <c:auto val="1"/>
        <c:lblAlgn val="ctr"/>
        <c:lblOffset val="100"/>
        <c:noMultiLvlLbl val="1"/>
      </c:catAx>
      <c:valAx>
        <c:axId val="819970694"/>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1366631065"/>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'UC1-State2'!$C$10:$C$19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'UC1-State2'!$F$10:$F$19</c:f>
              <c:numCache>
                <c:formatCode>General</c:formatCode>
                <c:ptCount val="10"/>
                <c:pt idx="0">
                  <c:v>2</c:v>
                </c:pt>
                <c:pt idx="2">
                  <c:v>1</c:v>
                </c:pt>
                <c:pt idx="3">
                  <c:v>2</c:v>
                </c:pt>
                <c:pt idx="4">
                  <c:v>4</c:v>
                </c:pt>
                <c:pt idx="5">
                  <c:v>3</c:v>
                </c:pt>
                <c:pt idx="6">
                  <c:v>1</c:v>
                </c:pt>
                <c:pt idx="7">
                  <c:v>3</c:v>
                </c:pt>
                <c:pt idx="8">
                  <c:v>4</c:v>
                </c:pt>
                <c:pt idx="9">
                  <c:v>1</c:v>
                </c:pt>
              </c:numCache>
            </c:numRef>
          </c:val>
          <c:extLst>
            <c:ext xmlns:c16="http://schemas.microsoft.com/office/drawing/2014/chart" uri="{C3380CC4-5D6E-409C-BE32-E72D297353CC}">
              <c16:uniqueId val="{00000000-1724-4D27-B82F-CE2FF63E108C}"/>
            </c:ext>
          </c:extLst>
        </c:ser>
        <c:dLbls>
          <c:showLegendKey val="0"/>
          <c:showVal val="0"/>
          <c:showCatName val="0"/>
          <c:showSerName val="0"/>
          <c:showPercent val="0"/>
          <c:showBubbleSize val="0"/>
        </c:dLbls>
        <c:axId val="507739690"/>
        <c:axId val="861000536"/>
      </c:radarChart>
      <c:catAx>
        <c:axId val="507739690"/>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861000536"/>
        <c:crosses val="autoZero"/>
        <c:auto val="1"/>
        <c:lblAlgn val="ctr"/>
        <c:lblOffset val="100"/>
        <c:noMultiLvlLbl val="1"/>
      </c:catAx>
      <c:valAx>
        <c:axId val="861000536"/>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507739690"/>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'UC1-State3'!$C$10:$C$19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'UC1-State3'!$F$10:$F$19</c:f>
              <c:numCache>
                <c:formatCode>General</c:formatCode>
                <c:ptCount val="10"/>
                <c:pt idx="0">
                  <c:v>2</c:v>
                </c:pt>
                <c:pt idx="1">
                  <c:v>1</c:v>
                </c:pt>
                <c:pt idx="2">
                  <c:v>1</c:v>
                </c:pt>
                <c:pt idx="6">
                  <c:v>2</c:v>
                </c:pt>
                <c:pt idx="7">
                  <c:v>3</c:v>
                </c:pt>
                <c:pt idx="8">
                  <c:v>4</c:v>
                </c:pt>
                <c:pt idx="9">
                  <c:v>4</c:v>
                </c:pt>
              </c:numCache>
            </c:numRef>
          </c:val>
          <c:extLst>
            <c:ext xmlns:c16="http://schemas.microsoft.com/office/drawing/2014/chart" uri="{C3380CC4-5D6E-409C-BE32-E72D297353CC}">
              <c16:uniqueId val="{00000000-8D7A-4B71-85BB-1F98B3524B7B}"/>
            </c:ext>
          </c:extLst>
        </c:ser>
        <c:dLbls>
          <c:showLegendKey val="0"/>
          <c:showVal val="0"/>
          <c:showCatName val="0"/>
          <c:showSerName val="0"/>
          <c:showPercent val="0"/>
          <c:showBubbleSize val="0"/>
        </c:dLbls>
        <c:axId val="1336719619"/>
        <c:axId val="1661144060"/>
      </c:radarChart>
      <c:catAx>
        <c:axId val="1336719619"/>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1661144060"/>
        <c:crosses val="autoZero"/>
        <c:auto val="1"/>
        <c:lblAlgn val="ctr"/>
        <c:lblOffset val="100"/>
        <c:noMultiLvlLbl val="1"/>
      </c:catAx>
      <c:valAx>
        <c:axId val="1661144060"/>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1336719619"/>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'UC1-State4'!$C$10:$C$19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'UC1-State4'!$F$10:$F$19</c:f>
              <c:numCache>
                <c:formatCode>General</c:formatCode>
                <c:ptCount val="10"/>
                <c:pt idx="0">
                  <c:v>3</c:v>
                </c:pt>
                <c:pt idx="1">
                  <c:v>1</c:v>
                </c:pt>
                <c:pt idx="2">
                  <c:v>3</c:v>
                </c:pt>
                <c:pt idx="3">
                  <c:v>1</c:v>
                </c:pt>
                <c:pt idx="4">
                  <c:v>3</c:v>
                </c:pt>
                <c:pt idx="5">
                  <c:v>3</c:v>
                </c:pt>
                <c:pt idx="6">
                  <c:v>3</c:v>
                </c:pt>
                <c:pt idx="7">
                  <c:v>2</c:v>
                </c:pt>
                <c:pt idx="8">
                  <c:v>1</c:v>
                </c:pt>
                <c:pt idx="9">
                  <c:v>3</c:v>
                </c:pt>
              </c:numCache>
            </c:numRef>
          </c:val>
          <c:extLst>
            <c:ext xmlns:c16="http://schemas.microsoft.com/office/drawing/2014/chart" uri="{C3380CC4-5D6E-409C-BE32-E72D297353CC}">
              <c16:uniqueId val="{00000000-9A2E-4F07-82F6-44D1B6E87C94}"/>
            </c:ext>
          </c:extLst>
        </c:ser>
        <c:dLbls>
          <c:showLegendKey val="0"/>
          <c:showVal val="0"/>
          <c:showCatName val="0"/>
          <c:showSerName val="0"/>
          <c:showPercent val="0"/>
          <c:showBubbleSize val="0"/>
        </c:dLbls>
        <c:axId val="1540395791"/>
        <c:axId val="946122305"/>
      </c:radarChart>
      <c:catAx>
        <c:axId val="1540395791"/>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946122305"/>
        <c:crosses val="autoZero"/>
        <c:auto val="1"/>
        <c:lblAlgn val="ctr"/>
        <c:lblOffset val="100"/>
        <c:noMultiLvlLbl val="1"/>
      </c:catAx>
      <c:valAx>
        <c:axId val="946122305"/>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1540395791"/>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'UC1-State5'!$C$10:$C$19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'UC1-State5'!$F$10:$F$19</c:f>
              <c:numCache>
                <c:formatCode>General</c:formatCode>
                <c:ptCount val="10"/>
                <c:pt idx="0">
                  <c:v>3</c:v>
                </c:pt>
                <c:pt idx="1">
                  <c:v>3</c:v>
                </c:pt>
                <c:pt idx="2">
                  <c:v>1</c:v>
                </c:pt>
                <c:pt idx="3">
                  <c:v>1</c:v>
                </c:pt>
                <c:pt idx="6">
                  <c:v>4</c:v>
                </c:pt>
              </c:numCache>
            </c:numRef>
          </c:val>
          <c:extLst>
            <c:ext xmlns:c16="http://schemas.microsoft.com/office/drawing/2014/chart" uri="{C3380CC4-5D6E-409C-BE32-E72D297353CC}">
              <c16:uniqueId val="{00000000-1D82-4636-ADAD-6858166C4BE7}"/>
            </c:ext>
          </c:extLst>
        </c:ser>
        <c:dLbls>
          <c:showLegendKey val="0"/>
          <c:showVal val="0"/>
          <c:showCatName val="0"/>
          <c:showSerName val="0"/>
          <c:showPercent val="0"/>
          <c:showBubbleSize val="0"/>
        </c:dLbls>
        <c:axId val="495277146"/>
        <c:axId val="224293441"/>
      </c:radarChart>
      <c:catAx>
        <c:axId val="495277146"/>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224293441"/>
        <c:crosses val="autoZero"/>
        <c:auto val="1"/>
        <c:lblAlgn val="ctr"/>
        <c:lblOffset val="100"/>
        <c:noMultiLvlLbl val="1"/>
      </c:catAx>
      <c:valAx>
        <c:axId val="224293441"/>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495277146"/>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'UC1-State6'!$C$10:$C$19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'UC1-State6'!$F$10:$F$19</c:f>
              <c:numCache>
                <c:formatCode>General</c:formatCode>
                <c:ptCount val="10"/>
                <c:pt idx="0">
                  <c:v>3</c:v>
                </c:pt>
                <c:pt idx="1">
                  <c:v>1</c:v>
                </c:pt>
                <c:pt idx="2">
                  <c:v>3</c:v>
                </c:pt>
                <c:pt idx="3">
                  <c:v>1</c:v>
                </c:pt>
                <c:pt idx="4">
                  <c:v>3</c:v>
                </c:pt>
                <c:pt idx="5">
                  <c:v>3</c:v>
                </c:pt>
                <c:pt idx="6">
                  <c:v>3</c:v>
                </c:pt>
                <c:pt idx="7">
                  <c:v>2</c:v>
                </c:pt>
                <c:pt idx="8">
                  <c:v>1</c:v>
                </c:pt>
                <c:pt idx="9">
                  <c:v>3</c:v>
                </c:pt>
              </c:numCache>
            </c:numRef>
          </c:val>
          <c:extLst>
            <c:ext xmlns:c16="http://schemas.microsoft.com/office/drawing/2014/chart" uri="{C3380CC4-5D6E-409C-BE32-E72D297353CC}">
              <c16:uniqueId val="{00000000-CC04-40E4-9BD5-67EB53F05FA6}"/>
            </c:ext>
          </c:extLst>
        </c:ser>
        <c:dLbls>
          <c:showLegendKey val="0"/>
          <c:showVal val="0"/>
          <c:showCatName val="0"/>
          <c:showSerName val="0"/>
          <c:showPercent val="0"/>
          <c:showBubbleSize val="0"/>
        </c:dLbls>
        <c:axId val="1196279498"/>
        <c:axId val="1883888164"/>
      </c:radarChart>
      <c:catAx>
        <c:axId val="1196279498"/>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1883888164"/>
        <c:crosses val="autoZero"/>
        <c:auto val="1"/>
        <c:lblAlgn val="ctr"/>
        <c:lblOffset val="100"/>
        <c:noMultiLvlLbl val="1"/>
      </c:catAx>
      <c:valAx>
        <c:axId val="1883888164"/>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1196279498"/>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radarChart>
        <c:radarStyle val="marker"/>
        <c:varyColors val="1"/>
        <c:ser>
          <c:idx val="0"/>
          <c:order val="0"/>
          <c:spPr>
            <a:ln cmpd="sng">
              <a:solidFill>
                <a:srgbClr val="4F81BD"/>
              </a:solidFill>
            </a:ln>
          </c:spPr>
          <c:marker>
            <c:symbol val="none"/>
          </c:marker>
          <c:cat>
            <c:strRef>
              <c:f>'UC1-State7'!$C$10:$C$19</c:f>
              <c:strCache>
                <c:ptCount val="10"/>
                <c:pt idx="0">
                  <c:v>Visibility of System Status</c:v>
                </c:pt>
                <c:pt idx="1">
                  <c:v>Match Between System and the Real World</c:v>
                </c:pt>
                <c:pt idx="2">
                  <c:v>User Control and Freedom</c:v>
                </c:pt>
                <c:pt idx="3">
                  <c:v>Consistency and Standards</c:v>
                </c:pt>
                <c:pt idx="4">
                  <c:v>Help Users Recognize, Diagnose, and Recover From Errors</c:v>
                </c:pt>
                <c:pt idx="5">
                  <c:v>Error Prevention</c:v>
                </c:pt>
                <c:pt idx="6">
                  <c:v>Recognition rather than recall</c:v>
                </c:pt>
                <c:pt idx="7">
                  <c:v>Flexibility and efficiency of use</c:v>
                </c:pt>
                <c:pt idx="8">
                  <c:v>Aesthetic and Minimalist Design</c:v>
                </c:pt>
                <c:pt idx="9">
                  <c:v>Help and Documentation</c:v>
                </c:pt>
              </c:strCache>
            </c:strRef>
          </c:cat>
          <c:val>
            <c:numRef>
              <c:f>'UC1-State7'!$F$10:$F$19</c:f>
              <c:numCache>
                <c:formatCode>General</c:formatCode>
                <c:ptCount val="10"/>
                <c:pt idx="1">
                  <c:v>2</c:v>
                </c:pt>
                <c:pt idx="2">
                  <c:v>1</c:v>
                </c:pt>
                <c:pt idx="3">
                  <c:v>2</c:v>
                </c:pt>
                <c:pt idx="4">
                  <c:v>3</c:v>
                </c:pt>
                <c:pt idx="5">
                  <c:v>1</c:v>
                </c:pt>
                <c:pt idx="6">
                  <c:v>4</c:v>
                </c:pt>
                <c:pt idx="8">
                  <c:v>1</c:v>
                </c:pt>
                <c:pt idx="9">
                  <c:v>2</c:v>
                </c:pt>
              </c:numCache>
            </c:numRef>
          </c:val>
          <c:extLst>
            <c:ext xmlns:c16="http://schemas.microsoft.com/office/drawing/2014/chart" uri="{C3380CC4-5D6E-409C-BE32-E72D297353CC}">
              <c16:uniqueId val="{00000000-8FF3-4497-86DC-A3EBBB492F9E}"/>
            </c:ext>
          </c:extLst>
        </c:ser>
        <c:dLbls>
          <c:showLegendKey val="0"/>
          <c:showVal val="0"/>
          <c:showCatName val="0"/>
          <c:showSerName val="0"/>
          <c:showPercent val="0"/>
          <c:showBubbleSize val="0"/>
        </c:dLbls>
        <c:axId val="983106094"/>
        <c:axId val="2006780874"/>
      </c:radarChart>
      <c:catAx>
        <c:axId val="983106094"/>
        <c:scaling>
          <c:orientation val="minMax"/>
        </c:scaling>
        <c:delete val="0"/>
        <c:axPos val="b"/>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txPr>
          <a:bodyPr/>
          <a:lstStyle/>
          <a:p>
            <a:pPr lvl="0">
              <a:defRPr b="0">
                <a:solidFill>
                  <a:srgbClr val="000000"/>
                </a:solidFill>
                <a:latin typeface="+mn-lt"/>
              </a:defRPr>
            </a:pPr>
            <a:endParaRPr lang="en-US"/>
          </a:p>
        </c:txPr>
        <c:crossAx val="2006780874"/>
        <c:crosses val="autoZero"/>
        <c:auto val="1"/>
        <c:lblAlgn val="ctr"/>
        <c:lblOffset val="100"/>
        <c:noMultiLvlLbl val="1"/>
      </c:catAx>
      <c:valAx>
        <c:axId val="2006780874"/>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endParaRPr lang="en-US"/>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endParaRPr lang="en-US"/>
          </a:p>
        </c:txPr>
        <c:crossAx val="983106094"/>
        <c:crosses val="autoZero"/>
        <c:crossBetween val="between"/>
      </c:valAx>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drawings/_rels/drawing10.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chart" Target="../charts/chart10.xml"/></Relationships>
</file>

<file path=xl/drawings/_rels/drawing12.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chart" Target="../charts/chart11.xml"/></Relationships>
</file>

<file path=xl/drawings/_rels/drawing1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chart" Target="../charts/chart12.xml"/></Relationships>
</file>

<file path=xl/drawings/_rels/drawing14.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chart" Target="../charts/chart1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0</xdr:col>
      <xdr:colOff>171450</xdr:colOff>
      <xdr:row>1</xdr:row>
      <xdr:rowOff>66675</xdr:rowOff>
    </xdr:from>
    <xdr:ext cx="11658600" cy="542925"/>
    <xdr:sp macro="" textlink="">
      <xdr:nvSpPr>
        <xdr:cNvPr id="3" name="Shape 3">
          <a:extLst>
            <a:ext uri="{FF2B5EF4-FFF2-40B4-BE49-F238E27FC236}">
              <a16:creationId xmlns:a16="http://schemas.microsoft.com/office/drawing/2014/main" id="{00000000-0008-0000-0000-000003000000}"/>
            </a:ext>
          </a:extLst>
        </xdr:cNvPr>
        <xdr:cNvSpPr/>
      </xdr:nvSpPr>
      <xdr:spPr>
        <a:xfrm>
          <a:off x="0" y="3525998"/>
          <a:ext cx="10692000" cy="508004"/>
        </a:xfrm>
        <a:prstGeom prst="roundRect">
          <a:avLst>
            <a:gd name="adj" fmla="val 50000"/>
          </a:avLst>
        </a:prstGeom>
        <a:gradFill>
          <a:gsLst>
            <a:gs pos="0">
              <a:srgbClr val="B8E6B8"/>
            </a:gs>
            <a:gs pos="50000">
              <a:srgbClr val="CCFFCC"/>
            </a:gs>
            <a:gs pos="100000">
              <a:srgbClr val="B8E6B8"/>
            </a:gs>
          </a:gsLst>
          <a:lin ang="2700000" scaled="0"/>
        </a:gradFill>
        <a:ln w="38100" cap="flat" cmpd="sng">
          <a:solidFill>
            <a:srgbClr val="339966"/>
          </a:solidFill>
          <a:prstDash val="solid"/>
          <a:round/>
          <a:headEnd type="none" w="sm" len="sm"/>
          <a:tailEnd type="none" w="sm" len="sm"/>
        </a:ln>
        <a:effectLst>
          <a:outerShdw blurRad="63500" dist="38099" dir="2700000" algn="ctr" rotWithShape="0">
            <a:srgbClr val="000000">
              <a:alpha val="74901"/>
            </a:srgbClr>
          </a:outerShdw>
        </a:effectLst>
      </xdr:spPr>
      <xdr:txBody>
        <a:bodyPr spcFirstLastPara="1" wrap="square" lIns="27425" tIns="27425" rIns="27425" bIns="0" anchor="t" anchorCtr="0">
          <a:noAutofit/>
        </a:bodyPr>
        <a:lstStyle/>
        <a:p>
          <a:pPr marL="0" lvl="0" indent="0" algn="ctr" rtl="0">
            <a:spcBef>
              <a:spcPts val="0"/>
            </a:spcBef>
            <a:spcAft>
              <a:spcPts val="0"/>
            </a:spcAft>
            <a:buNone/>
          </a:pPr>
          <a:r>
            <a:rPr lang="en-US" sz="1600" b="1" i="0" strike="noStrike">
              <a:solidFill>
                <a:srgbClr val="008000"/>
              </a:solidFill>
              <a:latin typeface="Rockwell"/>
              <a:ea typeface="Rockwell"/>
              <a:cs typeface="Rockwell"/>
              <a:sym typeface="Rockwell"/>
            </a:rPr>
            <a:t>Instructions for using this workbook</a:t>
          </a:r>
          <a:endParaRPr sz="1400"/>
        </a:p>
      </xdr:txBody>
    </xdr:sp>
    <xdr:clientData fLocksWithSheet="0"/>
  </xdr:oneCellAnchor>
  <xdr:oneCellAnchor>
    <xdr:from>
      <xdr:col>0</xdr:col>
      <xdr:colOff>152400</xdr:colOff>
      <xdr:row>7</xdr:row>
      <xdr:rowOff>76200</xdr:rowOff>
    </xdr:from>
    <xdr:ext cx="6324600" cy="1390650"/>
    <xdr:sp macro="" textlink="">
      <xdr:nvSpPr>
        <xdr:cNvPr id="4" name="Shape 4">
          <a:extLst>
            <a:ext uri="{FF2B5EF4-FFF2-40B4-BE49-F238E27FC236}">
              <a16:creationId xmlns:a16="http://schemas.microsoft.com/office/drawing/2014/main" id="{00000000-0008-0000-0000-000004000000}"/>
            </a:ext>
          </a:extLst>
        </xdr:cNvPr>
        <xdr:cNvSpPr txBox="1"/>
      </xdr:nvSpPr>
      <xdr:spPr>
        <a:xfrm>
          <a:off x="2188463" y="3084675"/>
          <a:ext cx="6315075" cy="1390650"/>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800" b="0" i="0" strike="noStrike">
              <a:solidFill>
                <a:srgbClr val="000000"/>
              </a:solidFill>
              <a:latin typeface="Rockwell"/>
              <a:ea typeface="Rockwell"/>
              <a:cs typeface="Rockwell"/>
              <a:sym typeface="Rockwell"/>
            </a:rPr>
            <a:t>Step 1: </a:t>
          </a:r>
          <a:endParaRPr sz="1400"/>
        </a:p>
        <a:p>
          <a:pPr marL="0" lvl="0" indent="0" algn="l" rtl="0">
            <a:spcBef>
              <a:spcPts val="0"/>
            </a:spcBef>
            <a:spcAft>
              <a:spcPts val="0"/>
            </a:spcAft>
            <a:buNone/>
          </a:pPr>
          <a:r>
            <a:rPr lang="en-US" sz="1800" b="0" i="0">
              <a:solidFill>
                <a:schemeClr val="dk1"/>
              </a:solidFill>
              <a:latin typeface="Rockwell"/>
              <a:ea typeface="Rockwell"/>
              <a:cs typeface="Rockwell"/>
              <a:sym typeface="Rockwell"/>
            </a:rPr>
            <a:t>For each heuristic item, enter a rating of -1 (doesn't comply with the guideline), +1 (complies) or 0 (kind of complies). If a guideline isn't relevant, leave the rating blank. </a:t>
          </a:r>
          <a:endParaRPr sz="1400"/>
        </a:p>
        <a:p>
          <a:pPr marL="0" lvl="0" indent="0" algn="l" rtl="0">
            <a:spcBef>
              <a:spcPts val="0"/>
            </a:spcBef>
            <a:spcAft>
              <a:spcPts val="0"/>
            </a:spcAft>
            <a:buNone/>
          </a:pPr>
          <a:endParaRPr sz="1800" b="0" i="0">
            <a:solidFill>
              <a:schemeClr val="dk1"/>
            </a:solidFill>
            <a:latin typeface="Rockwell"/>
            <a:ea typeface="Rockwell"/>
            <a:cs typeface="Rockwell"/>
            <a:sym typeface="Rockwell"/>
          </a:endParaRPr>
        </a:p>
      </xdr:txBody>
    </xdr:sp>
    <xdr:clientData fLocksWithSheet="0"/>
  </xdr:oneCellAnchor>
  <xdr:oneCellAnchor>
    <xdr:from>
      <xdr:col>0</xdr:col>
      <xdr:colOff>161925</xdr:colOff>
      <xdr:row>17</xdr:row>
      <xdr:rowOff>0</xdr:rowOff>
    </xdr:from>
    <xdr:ext cx="6315075" cy="1057275"/>
    <xdr:sp macro="" textlink="">
      <xdr:nvSpPr>
        <xdr:cNvPr id="5" name="Shape 5">
          <a:extLst>
            <a:ext uri="{FF2B5EF4-FFF2-40B4-BE49-F238E27FC236}">
              <a16:creationId xmlns:a16="http://schemas.microsoft.com/office/drawing/2014/main" id="{00000000-0008-0000-0000-000005000000}"/>
            </a:ext>
          </a:extLst>
        </xdr:cNvPr>
        <xdr:cNvSpPr txBox="1"/>
      </xdr:nvSpPr>
      <xdr:spPr>
        <a:xfrm>
          <a:off x="2193225" y="3251363"/>
          <a:ext cx="6305550" cy="1057275"/>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800" b="0" i="0" strike="noStrike">
              <a:solidFill>
                <a:srgbClr val="000000"/>
              </a:solidFill>
              <a:latin typeface="Rockwell"/>
              <a:ea typeface="Rockwell"/>
              <a:cs typeface="Rockwell"/>
              <a:sym typeface="Rockwell"/>
            </a:rPr>
            <a:t>Step 2: </a:t>
          </a:r>
          <a:r>
            <a:rPr lang="en-US" sz="1800" b="0" i="0">
              <a:solidFill>
                <a:schemeClr val="dk1"/>
              </a:solidFill>
              <a:latin typeface="Rockwell"/>
              <a:ea typeface="Rockwell"/>
              <a:cs typeface="Rockwell"/>
              <a:sym typeface="Rockwell"/>
            </a:rPr>
            <a:t>Add a comment to explain your rating. </a:t>
          </a:r>
          <a:endParaRPr sz="1800">
            <a:latin typeface="Rockwell"/>
            <a:ea typeface="Rockwell"/>
            <a:cs typeface="Rockwell"/>
            <a:sym typeface="Rockwell"/>
          </a:endParaRPr>
        </a:p>
        <a:p>
          <a:pPr marL="0" lvl="0" indent="0" algn="l" rtl="0">
            <a:spcBef>
              <a:spcPts val="0"/>
            </a:spcBef>
            <a:spcAft>
              <a:spcPts val="0"/>
            </a:spcAft>
            <a:buNone/>
          </a:pPr>
          <a:endParaRPr sz="1800" b="0" i="0" strike="noStrike">
            <a:solidFill>
              <a:srgbClr val="000000"/>
            </a:solidFill>
            <a:latin typeface="Rockwell"/>
            <a:ea typeface="Rockwell"/>
            <a:cs typeface="Rockwell"/>
            <a:sym typeface="Rockwell"/>
          </a:endParaRPr>
        </a:p>
      </xdr:txBody>
    </xdr:sp>
    <xdr:clientData fLocksWithSheet="0"/>
  </xdr:oneCellAnchor>
  <xdr:oneCellAnchor>
    <xdr:from>
      <xdr:col>0</xdr:col>
      <xdr:colOff>171450</xdr:colOff>
      <xdr:row>25</xdr:row>
      <xdr:rowOff>19050</xdr:rowOff>
    </xdr:from>
    <xdr:ext cx="6305550" cy="2000250"/>
    <xdr:sp macro="" textlink="">
      <xdr:nvSpPr>
        <xdr:cNvPr id="6" name="Shape 6">
          <a:extLst>
            <a:ext uri="{FF2B5EF4-FFF2-40B4-BE49-F238E27FC236}">
              <a16:creationId xmlns:a16="http://schemas.microsoft.com/office/drawing/2014/main" id="{00000000-0008-0000-0000-000006000000}"/>
            </a:ext>
          </a:extLst>
        </xdr:cNvPr>
        <xdr:cNvSpPr txBox="1"/>
      </xdr:nvSpPr>
      <xdr:spPr>
        <a:xfrm>
          <a:off x="2197988" y="2784638"/>
          <a:ext cx="6296025" cy="1990725"/>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800" b="0" i="0" strike="noStrike">
              <a:solidFill>
                <a:srgbClr val="000000"/>
              </a:solidFill>
              <a:latin typeface="Rockwell"/>
              <a:ea typeface="Rockwell"/>
              <a:cs typeface="Rockwell"/>
              <a:sym typeface="Rockwell"/>
            </a:rPr>
            <a:t>Step 3: Enter a Severity Rating </a:t>
          </a:r>
          <a:endParaRPr sz="1400"/>
        </a:p>
        <a:p>
          <a:pPr marL="0" lvl="0" indent="0" algn="l" rtl="0">
            <a:spcBef>
              <a:spcPts val="0"/>
            </a:spcBef>
            <a:spcAft>
              <a:spcPts val="0"/>
            </a:spcAft>
            <a:buNone/>
          </a:pPr>
          <a:r>
            <a:rPr lang="en-US" sz="1800">
              <a:solidFill>
                <a:schemeClr val="dk1"/>
              </a:solidFill>
              <a:latin typeface="Rockwell"/>
              <a:ea typeface="Rockwell"/>
              <a:cs typeface="Rockwell"/>
              <a:sym typeface="Rockwell"/>
            </a:rPr>
            <a:t>(1) Not a problem: I don’t agree that this is a problem</a:t>
          </a:r>
          <a:endParaRPr sz="1800">
            <a:latin typeface="Rockwell"/>
            <a:ea typeface="Rockwell"/>
            <a:cs typeface="Rockwell"/>
            <a:sym typeface="Rockwell"/>
          </a:endParaRPr>
        </a:p>
        <a:p>
          <a:pPr marL="0" lvl="0" indent="0" algn="l" rtl="0">
            <a:spcBef>
              <a:spcPts val="0"/>
            </a:spcBef>
            <a:spcAft>
              <a:spcPts val="0"/>
            </a:spcAft>
            <a:buNone/>
          </a:pPr>
          <a:r>
            <a:rPr lang="en-US" sz="1800">
              <a:solidFill>
                <a:schemeClr val="dk1"/>
              </a:solidFill>
              <a:latin typeface="Rockwell"/>
              <a:ea typeface="Rockwell"/>
              <a:cs typeface="Rockwell"/>
              <a:sym typeface="Rockwell"/>
            </a:rPr>
            <a:t>(2) Cosmetic: fix not necessary, unless extra time is available</a:t>
          </a:r>
          <a:endParaRPr sz="1800">
            <a:latin typeface="Rockwell"/>
            <a:ea typeface="Rockwell"/>
            <a:cs typeface="Rockwell"/>
            <a:sym typeface="Rockwell"/>
          </a:endParaRPr>
        </a:p>
        <a:p>
          <a:pPr marL="0" lvl="0" indent="0" algn="l" rtl="0">
            <a:spcBef>
              <a:spcPts val="0"/>
            </a:spcBef>
            <a:spcAft>
              <a:spcPts val="0"/>
            </a:spcAft>
            <a:buNone/>
          </a:pPr>
          <a:r>
            <a:rPr lang="en-US" sz="1800">
              <a:solidFill>
                <a:schemeClr val="dk1"/>
              </a:solidFill>
              <a:latin typeface="Rockwell"/>
              <a:ea typeface="Rockwell"/>
              <a:cs typeface="Rockwell"/>
              <a:sym typeface="Rockwell"/>
            </a:rPr>
            <a:t>(3) Minor: needs fixing but low priority</a:t>
          </a:r>
          <a:endParaRPr sz="1800">
            <a:latin typeface="Rockwell"/>
            <a:ea typeface="Rockwell"/>
            <a:cs typeface="Rockwell"/>
            <a:sym typeface="Rockwell"/>
          </a:endParaRPr>
        </a:p>
        <a:p>
          <a:pPr marL="0" lvl="0" indent="0" algn="l" rtl="0">
            <a:spcBef>
              <a:spcPts val="0"/>
            </a:spcBef>
            <a:spcAft>
              <a:spcPts val="0"/>
            </a:spcAft>
            <a:buNone/>
          </a:pPr>
          <a:r>
            <a:rPr lang="en-US" sz="1800">
              <a:solidFill>
                <a:schemeClr val="dk1"/>
              </a:solidFill>
              <a:latin typeface="Rockwell"/>
              <a:ea typeface="Rockwell"/>
              <a:cs typeface="Rockwell"/>
              <a:sym typeface="Rockwell"/>
            </a:rPr>
            <a:t>(4) Major: needs fixing and high priority</a:t>
          </a:r>
          <a:endParaRPr sz="1800">
            <a:latin typeface="Rockwell"/>
            <a:ea typeface="Rockwell"/>
            <a:cs typeface="Rockwell"/>
            <a:sym typeface="Rockwell"/>
          </a:endParaRPr>
        </a:p>
        <a:p>
          <a:pPr marL="0" lvl="0" indent="0" algn="l" rtl="0">
            <a:spcBef>
              <a:spcPts val="0"/>
            </a:spcBef>
            <a:spcAft>
              <a:spcPts val="0"/>
            </a:spcAft>
            <a:buNone/>
          </a:pPr>
          <a:r>
            <a:rPr lang="en-US" sz="1800">
              <a:solidFill>
                <a:schemeClr val="dk1"/>
              </a:solidFill>
              <a:latin typeface="Rockwell"/>
              <a:ea typeface="Rockwell"/>
              <a:cs typeface="Rockwell"/>
              <a:sym typeface="Rockwell"/>
            </a:rPr>
            <a:t>(5)Catastrophic: imperative to fix within next iteration or before release</a:t>
          </a:r>
          <a:endParaRPr sz="1800">
            <a:latin typeface="Rockwell"/>
            <a:ea typeface="Rockwell"/>
            <a:cs typeface="Rockwell"/>
            <a:sym typeface="Rockwell"/>
          </a:endParaRPr>
        </a:p>
        <a:p>
          <a:pPr marL="0" lvl="0" indent="0" algn="l" rtl="0">
            <a:spcBef>
              <a:spcPts val="0"/>
            </a:spcBef>
            <a:spcAft>
              <a:spcPts val="0"/>
            </a:spcAft>
            <a:buNone/>
          </a:pPr>
          <a:endParaRPr sz="1800">
            <a:latin typeface="Rockwell"/>
            <a:ea typeface="Rockwell"/>
            <a:cs typeface="Rockwell"/>
            <a:sym typeface="Rockwell"/>
          </a:endParaRPr>
        </a:p>
        <a:p>
          <a:pPr marL="0" lvl="0" indent="0" algn="l" rtl="0">
            <a:spcBef>
              <a:spcPts val="0"/>
            </a:spcBef>
            <a:spcAft>
              <a:spcPts val="0"/>
            </a:spcAft>
            <a:buNone/>
          </a:pPr>
          <a:endParaRPr sz="1800" b="0" i="0" strike="noStrike">
            <a:solidFill>
              <a:srgbClr val="000000"/>
            </a:solidFill>
            <a:latin typeface="Rockwell"/>
            <a:ea typeface="Rockwell"/>
            <a:cs typeface="Rockwell"/>
            <a:sym typeface="Rockwell"/>
          </a:endParaRPr>
        </a:p>
      </xdr:txBody>
    </xdr:sp>
    <xdr:clientData fLocksWithSheet="0"/>
  </xdr:oneCellAnchor>
  <xdr:oneCellAnchor>
    <xdr:from>
      <xdr:col>0</xdr:col>
      <xdr:colOff>190500</xdr:colOff>
      <xdr:row>38</xdr:row>
      <xdr:rowOff>9525</xdr:rowOff>
    </xdr:from>
    <xdr:ext cx="6315075" cy="1209675"/>
    <xdr:sp macro="" textlink="">
      <xdr:nvSpPr>
        <xdr:cNvPr id="7" name="Shape 7">
          <a:extLst>
            <a:ext uri="{FF2B5EF4-FFF2-40B4-BE49-F238E27FC236}">
              <a16:creationId xmlns:a16="http://schemas.microsoft.com/office/drawing/2014/main" id="{00000000-0008-0000-0000-000007000000}"/>
            </a:ext>
          </a:extLst>
        </xdr:cNvPr>
        <xdr:cNvSpPr txBox="1"/>
      </xdr:nvSpPr>
      <xdr:spPr>
        <a:xfrm>
          <a:off x="2193225" y="3175163"/>
          <a:ext cx="6305550" cy="1209675"/>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None/>
          </a:pPr>
          <a:r>
            <a:rPr lang="en-US" sz="1800" b="0" i="0" strike="noStrike">
              <a:solidFill>
                <a:srgbClr val="000000"/>
              </a:solidFill>
              <a:latin typeface="Rockwell"/>
              <a:ea typeface="Rockwell"/>
              <a:cs typeface="Rockwell"/>
              <a:sym typeface="Rockwell"/>
            </a:rPr>
            <a:t>Step 4: Click on the Results worksheet to get a numerical rating for the compliance with the guidelines. </a:t>
          </a:r>
          <a:endParaRPr sz="1400"/>
        </a:p>
        <a:p>
          <a:pPr marL="0" lvl="0" indent="0" algn="l" rtl="0">
            <a:spcBef>
              <a:spcPts val="0"/>
            </a:spcBef>
            <a:spcAft>
              <a:spcPts val="0"/>
            </a:spcAft>
            <a:buNone/>
          </a:pPr>
          <a:endParaRPr sz="1800" b="0" i="0" strike="noStrike">
            <a:solidFill>
              <a:srgbClr val="000000"/>
            </a:solidFill>
            <a:latin typeface="Rockwell"/>
            <a:ea typeface="Rockwell"/>
            <a:cs typeface="Rockwell"/>
            <a:sym typeface="Rockwell"/>
          </a:endParaRPr>
        </a:p>
      </xdr:txBody>
    </xdr:sp>
    <xdr:clientData fLocksWithSheet="0"/>
  </xdr:oneCellAnchor>
</xdr:wsDr>
</file>

<file path=xl/drawings/drawing10.xml><?xml version="1.0" encoding="utf-8"?>
<xdr:wsDr xmlns:xdr="http://schemas.openxmlformats.org/drawingml/2006/spreadsheetDrawing" xmlns:a="http://schemas.openxmlformats.org/drawingml/2006/main">
  <xdr:oneCellAnchor>
    <xdr:from>
      <xdr:col>3</xdr:col>
      <xdr:colOff>19050</xdr:colOff>
      <xdr:row>21</xdr:row>
      <xdr:rowOff>123825</xdr:rowOff>
    </xdr:from>
    <xdr:ext cx="7096125" cy="3886200"/>
    <xdr:graphicFrame macro="">
      <xdr:nvGraphicFramePr>
        <xdr:cNvPr id="9" name="Chart 9" title="Chart">
          <a:extLst>
            <a:ext uri="{FF2B5EF4-FFF2-40B4-BE49-F238E27FC236}">
              <a16:creationId xmlns:a16="http://schemas.microsoft.com/office/drawing/2014/main" id="{00000000-0008-0000-09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19050</xdr:colOff>
      <xdr:row>23</xdr:row>
      <xdr:rowOff>47625</xdr:rowOff>
    </xdr:from>
    <xdr:ext cx="3019425" cy="6143625"/>
    <xdr:pic>
      <xdr:nvPicPr>
        <xdr:cNvPr id="2" name="image7.png" title="Image">
          <a:extLst>
            <a:ext uri="{FF2B5EF4-FFF2-40B4-BE49-F238E27FC236}">
              <a16:creationId xmlns:a16="http://schemas.microsoft.com/office/drawing/2014/main" id="{00000000-0008-0000-0900-00000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twoCellAnchor>
    <xdr:from>
      <xdr:col>2</xdr:col>
      <xdr:colOff>3019425</xdr:colOff>
      <xdr:row>24</xdr:row>
      <xdr:rowOff>123825</xdr:rowOff>
    </xdr:from>
    <xdr:to>
      <xdr:col>2</xdr:col>
      <xdr:colOff>5229225</xdr:colOff>
      <xdr:row>38</xdr:row>
      <xdr:rowOff>66675</xdr:rowOff>
    </xdr:to>
    <xdr:cxnSp macro="">
      <xdr:nvCxnSpPr>
        <xdr:cNvPr id="3" name="Straight Connector 2">
          <a:extLst>
            <a:ext uri="{FF2B5EF4-FFF2-40B4-BE49-F238E27FC236}">
              <a16:creationId xmlns:a16="http://schemas.microsoft.com/office/drawing/2014/main" id="{843ACC55-D87C-438D-8EFA-52FA7935B3E6}"/>
            </a:ext>
            <a:ext uri="{147F2762-F138-4A5C-976F-8EAC2B608ADB}">
              <a16:predDERef xmlns:a16="http://schemas.microsoft.com/office/drawing/2014/main" pred="{00000000-0008-0000-0900-000002000000}"/>
            </a:ext>
          </a:extLst>
        </xdr:cNvPr>
        <xdr:cNvCxnSpPr>
          <a:cxnSpLocks/>
        </xdr:cNvCxnSpPr>
      </xdr:nvCxnSpPr>
      <xdr:spPr>
        <a:xfrm flipH="1">
          <a:off x="3800475" y="21326475"/>
          <a:ext cx="2209800" cy="24765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3038475</xdr:colOff>
      <xdr:row>25</xdr:row>
      <xdr:rowOff>85725</xdr:rowOff>
    </xdr:from>
    <xdr:to>
      <xdr:col>3</xdr:col>
      <xdr:colOff>28575</xdr:colOff>
      <xdr:row>29</xdr:row>
      <xdr:rowOff>19050</xdr:rowOff>
    </xdr:to>
    <xdr:cxnSp macro="">
      <xdr:nvCxnSpPr>
        <xdr:cNvPr id="5" name="Straight Connector 4">
          <a:extLst>
            <a:ext uri="{FF2B5EF4-FFF2-40B4-BE49-F238E27FC236}">
              <a16:creationId xmlns:a16="http://schemas.microsoft.com/office/drawing/2014/main" id="{160330DB-415D-417A-B05C-21AC15C6BDA6}"/>
            </a:ext>
            <a:ext uri="{147F2762-F138-4A5C-976F-8EAC2B608ADB}">
              <a16:predDERef xmlns:a16="http://schemas.microsoft.com/office/drawing/2014/main" pred="{843ACC55-D87C-438D-8EFA-52FA7935B3E6}"/>
            </a:ext>
          </a:extLst>
        </xdr:cNvPr>
        <xdr:cNvCxnSpPr>
          <a:cxnSpLocks/>
        </xdr:cNvCxnSpPr>
      </xdr:nvCxnSpPr>
      <xdr:spPr>
        <a:xfrm flipH="1">
          <a:off x="3819525" y="21469350"/>
          <a:ext cx="2333625" cy="6572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1323975</xdr:colOff>
      <xdr:row>27</xdr:row>
      <xdr:rowOff>133350</xdr:rowOff>
    </xdr:from>
    <xdr:to>
      <xdr:col>2</xdr:col>
      <xdr:colOff>5248275</xdr:colOff>
      <xdr:row>54</xdr:row>
      <xdr:rowOff>123825</xdr:rowOff>
    </xdr:to>
    <xdr:cxnSp macro="">
      <xdr:nvCxnSpPr>
        <xdr:cNvPr id="6" name="Straight Connector 5">
          <a:extLst>
            <a:ext uri="{FF2B5EF4-FFF2-40B4-BE49-F238E27FC236}">
              <a16:creationId xmlns:a16="http://schemas.microsoft.com/office/drawing/2014/main" id="{FEBA0BA8-E7A6-4B4B-B7CE-F881FB8A5816}"/>
            </a:ext>
            <a:ext uri="{147F2762-F138-4A5C-976F-8EAC2B608ADB}">
              <a16:predDERef xmlns:a16="http://schemas.microsoft.com/office/drawing/2014/main" pred="{160330DB-415D-417A-B05C-21AC15C6BDA6}"/>
            </a:ext>
          </a:extLst>
        </xdr:cNvPr>
        <xdr:cNvCxnSpPr>
          <a:cxnSpLocks/>
        </xdr:cNvCxnSpPr>
      </xdr:nvCxnSpPr>
      <xdr:spPr>
        <a:xfrm flipH="1">
          <a:off x="2105025" y="21878925"/>
          <a:ext cx="3924300" cy="48768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2762250</xdr:colOff>
      <xdr:row>28</xdr:row>
      <xdr:rowOff>95250</xdr:rowOff>
    </xdr:from>
    <xdr:to>
      <xdr:col>2</xdr:col>
      <xdr:colOff>5276850</xdr:colOff>
      <xdr:row>54</xdr:row>
      <xdr:rowOff>123825</xdr:rowOff>
    </xdr:to>
    <xdr:cxnSp macro="">
      <xdr:nvCxnSpPr>
        <xdr:cNvPr id="7" name="Straight Connector 6">
          <a:extLst>
            <a:ext uri="{FF2B5EF4-FFF2-40B4-BE49-F238E27FC236}">
              <a16:creationId xmlns:a16="http://schemas.microsoft.com/office/drawing/2014/main" id="{D2381EAA-3B12-476D-A203-DF92A210E09B}"/>
            </a:ext>
            <a:ext uri="{147F2762-F138-4A5C-976F-8EAC2B608ADB}">
              <a16:predDERef xmlns:a16="http://schemas.microsoft.com/office/drawing/2014/main" pred="{FEBA0BA8-E7A6-4B4B-B7CE-F881FB8A5816}"/>
            </a:ext>
          </a:extLst>
        </xdr:cNvPr>
        <xdr:cNvCxnSpPr>
          <a:cxnSpLocks/>
        </xdr:cNvCxnSpPr>
      </xdr:nvCxnSpPr>
      <xdr:spPr>
        <a:xfrm flipH="1">
          <a:off x="3543300" y="22021800"/>
          <a:ext cx="2514600" cy="47339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oneCellAnchor>
    <xdr:from>
      <xdr:col>3</xdr:col>
      <xdr:colOff>19050</xdr:colOff>
      <xdr:row>21</xdr:row>
      <xdr:rowOff>123825</xdr:rowOff>
    </xdr:from>
    <xdr:ext cx="7096125" cy="3886200"/>
    <xdr:graphicFrame macro="">
      <xdr:nvGraphicFramePr>
        <xdr:cNvPr id="10" name="Chart 10" title="Chart">
          <a:extLst>
            <a:ext uri="{FF2B5EF4-FFF2-40B4-BE49-F238E27FC236}">
              <a16:creationId xmlns:a16="http://schemas.microsoft.com/office/drawing/2014/main" id="{00000000-0008-0000-0A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0</xdr:col>
      <xdr:colOff>171450</xdr:colOff>
      <xdr:row>24</xdr:row>
      <xdr:rowOff>-123825</xdr:rowOff>
    </xdr:from>
    <xdr:ext cx="3571875" cy="7086600"/>
    <xdr:pic>
      <xdr:nvPicPr>
        <xdr:cNvPr id="2" name="image14.png" title="Image">
          <a:extLst>
            <a:ext uri="{FF2B5EF4-FFF2-40B4-BE49-F238E27FC236}">
              <a16:creationId xmlns:a16="http://schemas.microsoft.com/office/drawing/2014/main" id="{00000000-0008-0000-0A00-00000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47625</xdr:colOff>
      <xdr:row>61</xdr:row>
      <xdr:rowOff>152400</xdr:rowOff>
    </xdr:from>
    <xdr:ext cx="3362325" cy="6924675"/>
    <xdr:pic>
      <xdr:nvPicPr>
        <xdr:cNvPr id="3" name="image9.png" title="Image">
          <a:extLst>
            <a:ext uri="{FF2B5EF4-FFF2-40B4-BE49-F238E27FC236}">
              <a16:creationId xmlns:a16="http://schemas.microsoft.com/office/drawing/2014/main" id="{00000000-0008-0000-0A00-000003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3</xdr:col>
      <xdr:colOff>19050</xdr:colOff>
      <xdr:row>21</xdr:row>
      <xdr:rowOff>123825</xdr:rowOff>
    </xdr:from>
    <xdr:ext cx="7096125" cy="3886200"/>
    <xdr:graphicFrame macro="">
      <xdr:nvGraphicFramePr>
        <xdr:cNvPr id="11" name="Chart 11" title="Chart">
          <a:extLst>
            <a:ext uri="{FF2B5EF4-FFF2-40B4-BE49-F238E27FC236}">
              <a16:creationId xmlns:a16="http://schemas.microsoft.com/office/drawing/2014/main" id="{00000000-0008-0000-0B00-00000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361950</xdr:colOff>
      <xdr:row>24</xdr:row>
      <xdr:rowOff>19050</xdr:rowOff>
    </xdr:from>
    <xdr:ext cx="4552950" cy="9277350"/>
    <xdr:pic>
      <xdr:nvPicPr>
        <xdr:cNvPr id="2" name="image5.png" title="Image">
          <a:extLst>
            <a:ext uri="{FF2B5EF4-FFF2-40B4-BE49-F238E27FC236}">
              <a16:creationId xmlns:a16="http://schemas.microsoft.com/office/drawing/2014/main" id="{00000000-0008-0000-0B00-00000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twoCellAnchor>
    <xdr:from>
      <xdr:col>2</xdr:col>
      <xdr:colOff>9525</xdr:colOff>
      <xdr:row>27</xdr:row>
      <xdr:rowOff>85725</xdr:rowOff>
    </xdr:from>
    <xdr:to>
      <xdr:col>2</xdr:col>
      <xdr:colOff>1276350</xdr:colOff>
      <xdr:row>65</xdr:row>
      <xdr:rowOff>161925</xdr:rowOff>
    </xdr:to>
    <xdr:cxnSp macro="">
      <xdr:nvCxnSpPr>
        <xdr:cNvPr id="3" name="Straight Connector 2">
          <a:extLst>
            <a:ext uri="{FF2B5EF4-FFF2-40B4-BE49-F238E27FC236}">
              <a16:creationId xmlns:a16="http://schemas.microsoft.com/office/drawing/2014/main" id="{4196143D-862E-419B-B939-BF3F495B476C}"/>
            </a:ext>
            <a:ext uri="{147F2762-F138-4A5C-976F-8EAC2B608ADB}">
              <a16:predDERef xmlns:a16="http://schemas.microsoft.com/office/drawing/2014/main" pred="{00000000-0008-0000-0B00-000002000000}"/>
            </a:ext>
          </a:extLst>
        </xdr:cNvPr>
        <xdr:cNvCxnSpPr>
          <a:cxnSpLocks/>
        </xdr:cNvCxnSpPr>
      </xdr:nvCxnSpPr>
      <xdr:spPr>
        <a:xfrm>
          <a:off x="790575" y="26136600"/>
          <a:ext cx="1266825" cy="695325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28</xdr:row>
      <xdr:rowOff>114300</xdr:rowOff>
    </xdr:from>
    <xdr:to>
      <xdr:col>2</xdr:col>
      <xdr:colOff>885825</xdr:colOff>
      <xdr:row>33</xdr:row>
      <xdr:rowOff>123825</xdr:rowOff>
    </xdr:to>
    <xdr:cxnSp macro="">
      <xdr:nvCxnSpPr>
        <xdr:cNvPr id="4" name="Straight Connector 3">
          <a:extLst>
            <a:ext uri="{FF2B5EF4-FFF2-40B4-BE49-F238E27FC236}">
              <a16:creationId xmlns:a16="http://schemas.microsoft.com/office/drawing/2014/main" id="{EE9EB10C-5B0A-4CA2-BD1E-BBD4904B561F}"/>
            </a:ext>
            <a:ext uri="{147F2762-F138-4A5C-976F-8EAC2B608ADB}">
              <a16:predDERef xmlns:a16="http://schemas.microsoft.com/office/drawing/2014/main" pred="{4196143D-862E-419B-B939-BF3F495B476C}"/>
            </a:ext>
          </a:extLst>
        </xdr:cNvPr>
        <xdr:cNvCxnSpPr>
          <a:cxnSpLocks/>
        </xdr:cNvCxnSpPr>
      </xdr:nvCxnSpPr>
      <xdr:spPr>
        <a:xfrm>
          <a:off x="781050" y="26346150"/>
          <a:ext cx="885825" cy="9144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38100</xdr:colOff>
      <xdr:row>34</xdr:row>
      <xdr:rowOff>104775</xdr:rowOff>
    </xdr:from>
    <xdr:to>
      <xdr:col>2</xdr:col>
      <xdr:colOff>876300</xdr:colOff>
      <xdr:row>37</xdr:row>
      <xdr:rowOff>95250</xdr:rowOff>
    </xdr:to>
    <xdr:cxnSp macro="">
      <xdr:nvCxnSpPr>
        <xdr:cNvPr id="6" name="Straight Connector 5">
          <a:extLst>
            <a:ext uri="{FF2B5EF4-FFF2-40B4-BE49-F238E27FC236}">
              <a16:creationId xmlns:a16="http://schemas.microsoft.com/office/drawing/2014/main" id="{86926B6A-69B9-4E49-AE87-FE722720C056}"/>
            </a:ext>
            <a:ext uri="{147F2762-F138-4A5C-976F-8EAC2B608ADB}">
              <a16:predDERef xmlns:a16="http://schemas.microsoft.com/office/drawing/2014/main" pred="{EE9EB10C-5B0A-4CA2-BD1E-BBD4904B561F}"/>
            </a:ext>
          </a:extLst>
        </xdr:cNvPr>
        <xdr:cNvCxnSpPr>
          <a:cxnSpLocks/>
        </xdr:cNvCxnSpPr>
      </xdr:nvCxnSpPr>
      <xdr:spPr>
        <a:xfrm flipV="1">
          <a:off x="819150" y="27422475"/>
          <a:ext cx="838200" cy="5334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oneCellAnchor>
    <xdr:from>
      <xdr:col>5</xdr:col>
      <xdr:colOff>28575</xdr:colOff>
      <xdr:row>22</xdr:row>
      <xdr:rowOff>57150</xdr:rowOff>
    </xdr:from>
    <xdr:ext cx="7410450" cy="4143375"/>
    <xdr:graphicFrame macro="">
      <xdr:nvGraphicFramePr>
        <xdr:cNvPr id="12" name="Chart 12" title="Chart">
          <a:extLst>
            <a:ext uri="{FF2B5EF4-FFF2-40B4-BE49-F238E27FC236}">
              <a16:creationId xmlns:a16="http://schemas.microsoft.com/office/drawing/2014/main" id="{00000000-0008-0000-0C00-00000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1</xdr:col>
      <xdr:colOff>533400</xdr:colOff>
      <xdr:row>23</xdr:row>
      <xdr:rowOff>76200</xdr:rowOff>
    </xdr:from>
    <xdr:ext cx="4419600" cy="9029700"/>
    <xdr:pic>
      <xdr:nvPicPr>
        <xdr:cNvPr id="2" name="image15.png" title="Image">
          <a:extLst>
            <a:ext uri="{FF2B5EF4-FFF2-40B4-BE49-F238E27FC236}">
              <a16:creationId xmlns:a16="http://schemas.microsoft.com/office/drawing/2014/main" id="{00000000-0008-0000-0C00-00000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5124450</xdr:colOff>
      <xdr:row>46</xdr:row>
      <xdr:rowOff>180975</xdr:rowOff>
    </xdr:from>
    <xdr:ext cx="4095750" cy="8382000"/>
    <xdr:pic>
      <xdr:nvPicPr>
        <xdr:cNvPr id="3" name="image11.png" title="Image">
          <a:extLst>
            <a:ext uri="{FF2B5EF4-FFF2-40B4-BE49-F238E27FC236}">
              <a16:creationId xmlns:a16="http://schemas.microsoft.com/office/drawing/2014/main" id="{00000000-0008-0000-0C00-000003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dr:oneCellAnchor>
    <xdr:from>
      <xdr:col>5</xdr:col>
      <xdr:colOff>28575</xdr:colOff>
      <xdr:row>22</xdr:row>
      <xdr:rowOff>57150</xdr:rowOff>
    </xdr:from>
    <xdr:ext cx="7410450" cy="4143375"/>
    <xdr:graphicFrame macro="">
      <xdr:nvGraphicFramePr>
        <xdr:cNvPr id="13" name="Chart 13" title="Chart">
          <a:extLst>
            <a:ext uri="{FF2B5EF4-FFF2-40B4-BE49-F238E27FC236}">
              <a16:creationId xmlns:a16="http://schemas.microsoft.com/office/drawing/2014/main" id="{00000000-0008-0000-0D00-00000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0</xdr:col>
      <xdr:colOff>209550</xdr:colOff>
      <xdr:row>25</xdr:row>
      <xdr:rowOff>-209550</xdr:rowOff>
    </xdr:from>
    <xdr:ext cx="4429125" cy="9010650"/>
    <xdr:pic>
      <xdr:nvPicPr>
        <xdr:cNvPr id="2" name="image12.png" title="Image">
          <a:extLst>
            <a:ext uri="{FF2B5EF4-FFF2-40B4-BE49-F238E27FC236}">
              <a16:creationId xmlns:a16="http://schemas.microsoft.com/office/drawing/2014/main" id="{00000000-0008-0000-0D00-00000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3895725</xdr:colOff>
      <xdr:row>46</xdr:row>
      <xdr:rowOff>-161925</xdr:rowOff>
    </xdr:from>
    <xdr:ext cx="3676650" cy="7458075"/>
    <xdr:pic>
      <xdr:nvPicPr>
        <xdr:cNvPr id="3" name="image10.png" title="Image">
          <a:extLst>
            <a:ext uri="{FF2B5EF4-FFF2-40B4-BE49-F238E27FC236}">
              <a16:creationId xmlns:a16="http://schemas.microsoft.com/office/drawing/2014/main" id="{00000000-0008-0000-0D00-000003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0</xdr:col>
      <xdr:colOff>0</xdr:colOff>
      <xdr:row>26</xdr:row>
      <xdr:rowOff>9525</xdr:rowOff>
    </xdr:from>
    <xdr:ext cx="19621500" cy="7172325"/>
    <xdr:graphicFrame macro="">
      <xdr:nvGraphicFramePr>
        <xdr:cNvPr id="2" name="Chart 1" title="Chart">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9525</xdr:colOff>
      <xdr:row>0</xdr:row>
      <xdr:rowOff>123825</xdr:rowOff>
    </xdr:from>
    <xdr:ext cx="7820025" cy="1485900"/>
    <xdr:sp macro="" textlink="">
      <xdr:nvSpPr>
        <xdr:cNvPr id="8" name="Shape 8">
          <a:extLst>
            <a:ext uri="{FF2B5EF4-FFF2-40B4-BE49-F238E27FC236}">
              <a16:creationId xmlns:a16="http://schemas.microsoft.com/office/drawing/2014/main" id="{00000000-0008-0000-0100-000008000000}"/>
            </a:ext>
          </a:extLst>
        </xdr:cNvPr>
        <xdr:cNvSpPr/>
      </xdr:nvSpPr>
      <xdr:spPr>
        <a:xfrm>
          <a:off x="1447100" y="3108488"/>
          <a:ext cx="7797800" cy="1343025"/>
        </a:xfrm>
        <a:prstGeom prst="roundRect">
          <a:avLst>
            <a:gd name="adj" fmla="val 50000"/>
          </a:avLst>
        </a:prstGeom>
        <a:gradFill>
          <a:gsLst>
            <a:gs pos="0">
              <a:srgbClr val="B8E6B8"/>
            </a:gs>
            <a:gs pos="50000">
              <a:srgbClr val="CCFFCC"/>
            </a:gs>
            <a:gs pos="100000">
              <a:srgbClr val="B8E6B8"/>
            </a:gs>
          </a:gsLst>
          <a:lin ang="2700000" scaled="0"/>
        </a:gradFill>
        <a:ln w="38100" cap="flat" cmpd="sng">
          <a:solidFill>
            <a:srgbClr val="339966"/>
          </a:solidFill>
          <a:prstDash val="solid"/>
          <a:round/>
          <a:headEnd type="none" w="sm" len="sm"/>
          <a:tailEnd type="none" w="sm" len="sm"/>
        </a:ln>
        <a:effectLst>
          <a:outerShdw blurRad="63500" dist="38099" dir="2700000" algn="ctr" rotWithShape="0">
            <a:srgbClr val="000000">
              <a:alpha val="74901"/>
            </a:srgbClr>
          </a:outerShdw>
        </a:effectLst>
      </xdr:spPr>
      <xdr:txBody>
        <a:bodyPr spcFirstLastPara="1" wrap="square" lIns="27425" tIns="27425" rIns="27425" bIns="0" anchor="t" anchorCtr="0">
          <a:noAutofit/>
        </a:bodyPr>
        <a:lstStyle/>
        <a:p>
          <a:pPr marL="0" lvl="0" indent="0" algn="ctr" rtl="0">
            <a:spcBef>
              <a:spcPts val="0"/>
            </a:spcBef>
            <a:spcAft>
              <a:spcPts val="0"/>
            </a:spcAft>
            <a:buNone/>
          </a:pPr>
          <a:r>
            <a:rPr lang="en-US" sz="1600" b="1" i="0" strike="noStrike">
              <a:solidFill>
                <a:srgbClr val="008000"/>
              </a:solidFill>
              <a:latin typeface="Rockwell"/>
              <a:ea typeface="Rockwell"/>
              <a:cs typeface="Rockwell"/>
              <a:sym typeface="Rockwell"/>
            </a:rPr>
            <a:t>Heuristic Evaluation of </a:t>
          </a:r>
          <a:endParaRPr sz="1400"/>
        </a:p>
        <a:p>
          <a:pPr marL="0" lvl="0" indent="0" algn="ctr" rtl="0">
            <a:spcBef>
              <a:spcPts val="0"/>
            </a:spcBef>
            <a:spcAft>
              <a:spcPts val="0"/>
            </a:spcAft>
            <a:buNone/>
          </a:pPr>
          <a:r>
            <a:rPr lang="en-US" sz="1600" b="1" i="0" strike="noStrike">
              <a:solidFill>
                <a:schemeClr val="dk1"/>
              </a:solidFill>
              <a:latin typeface="Rockwell"/>
              <a:ea typeface="Rockwell"/>
              <a:cs typeface="Rockwell"/>
              <a:sym typeface="Rockwell"/>
            </a:rPr>
            <a:t>[</a:t>
          </a:r>
          <a:r>
            <a:rPr lang="en-US" sz="1600" b="1">
              <a:solidFill>
                <a:schemeClr val="dk1"/>
              </a:solidFill>
              <a:latin typeface="Rockwell"/>
              <a:ea typeface="Rockwell"/>
              <a:cs typeface="Rockwell"/>
              <a:sym typeface="Rockwell"/>
            </a:rPr>
            <a:t>SinEng Meeting and Article app </a:t>
          </a:r>
          <a:r>
            <a:rPr lang="en-US" sz="1600" b="1" i="0" strike="noStrike">
              <a:solidFill>
                <a:schemeClr val="dk1"/>
              </a:solidFill>
              <a:latin typeface="Rockwell"/>
              <a:ea typeface="Rockwell"/>
              <a:cs typeface="Rockwell"/>
              <a:sym typeface="Rockwell"/>
            </a:rPr>
            <a:t>: </a:t>
          </a:r>
          <a:r>
            <a:rPr lang="en-US" sz="1600" b="1">
              <a:solidFill>
                <a:schemeClr val="dk1"/>
              </a:solidFill>
              <a:latin typeface="Rockwell"/>
              <a:ea typeface="Rockwell"/>
              <a:cs typeface="Rockwell"/>
              <a:sym typeface="Rockwell"/>
            </a:rPr>
            <a:t>1935938</a:t>
          </a:r>
          <a:r>
            <a:rPr lang="en-US" sz="1600" b="1" i="0" strike="noStrike">
              <a:solidFill>
                <a:schemeClr val="dk1"/>
              </a:solidFill>
              <a:latin typeface="Rockwell"/>
              <a:ea typeface="Rockwell"/>
              <a:cs typeface="Rockwell"/>
              <a:sym typeface="Rockwell"/>
            </a:rPr>
            <a:t>]</a:t>
          </a:r>
          <a:endParaRPr sz="1400"/>
        </a:p>
        <a:p>
          <a:pPr marL="0" lvl="0" indent="0" algn="ctr" rtl="0">
            <a:spcBef>
              <a:spcPts val="0"/>
            </a:spcBef>
            <a:spcAft>
              <a:spcPts val="0"/>
            </a:spcAft>
            <a:buNone/>
          </a:pPr>
          <a:r>
            <a:rPr lang="en-US" sz="1600" b="1" i="0" strike="noStrike">
              <a:solidFill>
                <a:srgbClr val="00B050"/>
              </a:solidFill>
              <a:latin typeface="Rockwell"/>
              <a:ea typeface="Rockwell"/>
              <a:cs typeface="Rockwell"/>
              <a:sym typeface="Rockwell"/>
            </a:rPr>
            <a:t>Created By</a:t>
          </a:r>
          <a:endParaRPr sz="1400"/>
        </a:p>
        <a:p>
          <a:pPr marL="0" lvl="0" indent="0" algn="ctr" rtl="0">
            <a:spcBef>
              <a:spcPts val="0"/>
            </a:spcBef>
            <a:spcAft>
              <a:spcPts val="0"/>
            </a:spcAft>
            <a:buNone/>
          </a:pPr>
          <a:r>
            <a:rPr lang="en-US" sz="1600" b="1" i="0" strike="noStrike">
              <a:solidFill>
                <a:schemeClr val="dk1"/>
              </a:solidFill>
              <a:latin typeface="Rockwell"/>
              <a:ea typeface="Rockwell"/>
              <a:cs typeface="Rockwell"/>
              <a:sym typeface="Rockwell"/>
            </a:rPr>
            <a:t>[</a:t>
          </a:r>
          <a:r>
            <a:rPr lang="en-US" sz="1600" b="1">
              <a:solidFill>
                <a:schemeClr val="dk1"/>
              </a:solidFill>
              <a:latin typeface="Rockwell"/>
              <a:ea typeface="Rockwell"/>
              <a:cs typeface="Rockwell"/>
              <a:sym typeface="Rockwell"/>
            </a:rPr>
            <a:t>Joseph Liu</a:t>
          </a:r>
          <a:r>
            <a:rPr lang="en-US" sz="1600" b="1" i="0" strike="noStrike">
              <a:solidFill>
                <a:schemeClr val="dk1"/>
              </a:solidFill>
              <a:latin typeface="Rockwell"/>
              <a:ea typeface="Rockwell"/>
              <a:cs typeface="Rockwell"/>
              <a:sym typeface="Rockwell"/>
            </a:rPr>
            <a:t>: </a:t>
          </a:r>
          <a:r>
            <a:rPr lang="en-US" sz="1600" b="1">
              <a:solidFill>
                <a:schemeClr val="dk1"/>
              </a:solidFill>
              <a:latin typeface="Rockwell"/>
              <a:ea typeface="Rockwell"/>
              <a:cs typeface="Rockwell"/>
              <a:sym typeface="Rockwell"/>
            </a:rPr>
            <a:t>1935938</a:t>
          </a:r>
          <a:r>
            <a:rPr lang="en-US" sz="1600" b="1" i="0" strike="noStrike">
              <a:solidFill>
                <a:schemeClr val="dk1"/>
              </a:solidFill>
              <a:latin typeface="Rockwell"/>
              <a:ea typeface="Rockwell"/>
              <a:cs typeface="Rockwell"/>
              <a:sym typeface="Rockwell"/>
            </a:rPr>
            <a:t>]</a:t>
          </a:r>
          <a:endParaRPr sz="1600" b="1" i="0" strike="noStrike">
            <a:solidFill>
              <a:schemeClr val="dk1"/>
            </a:solidFill>
            <a:latin typeface="Rockwell"/>
            <a:ea typeface="Rockwell"/>
            <a:cs typeface="Rockwell"/>
            <a:sym typeface="Rockwell"/>
          </a:endParaRPr>
        </a:p>
        <a:p>
          <a:pPr marL="0" lvl="0" indent="0" algn="ctr" rtl="0">
            <a:spcBef>
              <a:spcPts val="0"/>
            </a:spcBef>
            <a:spcAft>
              <a:spcPts val="0"/>
            </a:spcAft>
            <a:buNone/>
          </a:pPr>
          <a:endParaRPr sz="1600" b="1" i="0" strike="noStrike">
            <a:solidFill>
              <a:srgbClr val="008000"/>
            </a:solidFill>
            <a:latin typeface="Rockwell"/>
            <a:ea typeface="Rockwell"/>
            <a:cs typeface="Rockwell"/>
            <a:sym typeface="Rockwell"/>
          </a:endParaRPr>
        </a:p>
      </xdr:txBody>
    </xdr:sp>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57150</xdr:colOff>
      <xdr:row>24</xdr:row>
      <xdr:rowOff>104775</xdr:rowOff>
    </xdr:from>
    <xdr:ext cx="18297525" cy="5762625"/>
    <xdr:graphicFrame macro="">
      <xdr:nvGraphicFramePr>
        <xdr:cNvPr id="2" name="Chart 2" title="Chart">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9525</xdr:colOff>
      <xdr:row>0</xdr:row>
      <xdr:rowOff>123825</xdr:rowOff>
    </xdr:from>
    <xdr:ext cx="7829550" cy="781050"/>
    <xdr:sp macro="" textlink="">
      <xdr:nvSpPr>
        <xdr:cNvPr id="9" name="Shape 9">
          <a:extLst>
            <a:ext uri="{FF2B5EF4-FFF2-40B4-BE49-F238E27FC236}">
              <a16:creationId xmlns:a16="http://schemas.microsoft.com/office/drawing/2014/main" id="{00000000-0008-0000-0200-000009000000}"/>
            </a:ext>
          </a:extLst>
        </xdr:cNvPr>
        <xdr:cNvSpPr/>
      </xdr:nvSpPr>
      <xdr:spPr>
        <a:xfrm>
          <a:off x="1447100" y="3408525"/>
          <a:ext cx="7797800" cy="742951"/>
        </a:xfrm>
        <a:prstGeom prst="roundRect">
          <a:avLst>
            <a:gd name="adj" fmla="val 50000"/>
          </a:avLst>
        </a:prstGeom>
        <a:gradFill>
          <a:gsLst>
            <a:gs pos="0">
              <a:srgbClr val="B8E6B8"/>
            </a:gs>
            <a:gs pos="50000">
              <a:srgbClr val="CCFFCC"/>
            </a:gs>
            <a:gs pos="100000">
              <a:srgbClr val="B8E6B8"/>
            </a:gs>
          </a:gsLst>
          <a:lin ang="2700000" scaled="0"/>
        </a:gradFill>
        <a:ln w="38100" cap="flat" cmpd="sng">
          <a:solidFill>
            <a:srgbClr val="339966"/>
          </a:solidFill>
          <a:prstDash val="solid"/>
          <a:round/>
          <a:headEnd type="none" w="sm" len="sm"/>
          <a:tailEnd type="none" w="sm" len="sm"/>
        </a:ln>
        <a:effectLst>
          <a:outerShdw blurRad="63500" dist="38099" dir="2700000" algn="ctr" rotWithShape="0">
            <a:srgbClr val="000000">
              <a:alpha val="74901"/>
            </a:srgbClr>
          </a:outerShdw>
        </a:effectLst>
      </xdr:spPr>
      <xdr:txBody>
        <a:bodyPr spcFirstLastPara="1" wrap="square" lIns="27425" tIns="27425" rIns="27425" bIns="0" anchor="t" anchorCtr="0">
          <a:noAutofit/>
        </a:bodyPr>
        <a:lstStyle/>
        <a:p>
          <a:pPr marL="0" lvl="0" indent="0" algn="ctr" rtl="0">
            <a:spcBef>
              <a:spcPts val="0"/>
            </a:spcBef>
            <a:spcAft>
              <a:spcPts val="0"/>
            </a:spcAft>
            <a:buNone/>
          </a:pPr>
          <a:r>
            <a:rPr lang="en-US" sz="1600" b="1" i="0" strike="noStrike">
              <a:solidFill>
                <a:srgbClr val="008000"/>
              </a:solidFill>
              <a:latin typeface="Rockwell"/>
              <a:ea typeface="Rockwell"/>
              <a:cs typeface="Rockwell"/>
              <a:sym typeface="Rockwell"/>
            </a:rPr>
            <a:t>Severity</a:t>
          </a:r>
          <a:endParaRPr sz="1400"/>
        </a:p>
      </xdr:txBody>
    </xdr:sp>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104775</xdr:colOff>
      <xdr:row>22</xdr:row>
      <xdr:rowOff>66675</xdr:rowOff>
    </xdr:from>
    <xdr:ext cx="7096125" cy="3886200"/>
    <xdr:graphicFrame macro="">
      <xdr:nvGraphicFramePr>
        <xdr:cNvPr id="3" name="Chart 3" title="Chart">
          <a:extLst>
            <a:ext uri="{FF2B5EF4-FFF2-40B4-BE49-F238E27FC236}">
              <a16:creationId xmlns:a16="http://schemas.microsoft.com/office/drawing/2014/main" id="{00000000-0008-0000-03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1</xdr:col>
      <xdr:colOff>523875</xdr:colOff>
      <xdr:row>23</xdr:row>
      <xdr:rowOff>28575</xdr:rowOff>
    </xdr:from>
    <xdr:ext cx="2857500" cy="5848350"/>
    <xdr:pic>
      <xdr:nvPicPr>
        <xdr:cNvPr id="2" name="image2.png" title="Image">
          <a:extLst>
            <a:ext uri="{FF2B5EF4-FFF2-40B4-BE49-F238E27FC236}">
              <a16:creationId xmlns:a16="http://schemas.microsoft.com/office/drawing/2014/main" id="{00000000-0008-0000-0300-000002000000}"/>
            </a:ext>
            <a:ext uri="{147F2762-F138-4A5C-976F-8EAC2B608ADB}">
              <a16:predDERef xmlns:a16="http://schemas.microsoft.com/office/drawing/2014/main" pred="{00000000-0008-0000-0300-000003000000}"/>
            </a:ext>
          </a:extLst>
        </xdr:cNvPr>
        <xdr:cNvPicPr preferRelativeResize="0"/>
      </xdr:nvPicPr>
      <xdr:blipFill>
        <a:blip xmlns:r="http://schemas.openxmlformats.org/officeDocument/2006/relationships" r:embed="rId2" cstate="print"/>
        <a:stretch>
          <a:fillRect/>
        </a:stretch>
      </xdr:blipFill>
      <xdr:spPr>
        <a:xfrm>
          <a:off x="723900" y="5648325"/>
          <a:ext cx="2857500" cy="5848350"/>
        </a:xfrm>
        <a:prstGeom prst="rect">
          <a:avLst/>
        </a:prstGeom>
        <a:noFill/>
      </xdr:spPr>
    </xdr:pic>
    <xdr:clientData fLocksWithSheet="0"/>
  </xdr:oneCellAnchor>
  <xdr:twoCellAnchor>
    <xdr:from>
      <xdr:col>2</xdr:col>
      <xdr:colOff>1685925</xdr:colOff>
      <xdr:row>23</xdr:row>
      <xdr:rowOff>104775</xdr:rowOff>
    </xdr:from>
    <xdr:to>
      <xdr:col>2</xdr:col>
      <xdr:colOff>5267325</xdr:colOff>
      <xdr:row>25</xdr:row>
      <xdr:rowOff>95250</xdr:rowOff>
    </xdr:to>
    <xdr:cxnSp macro="">
      <xdr:nvCxnSpPr>
        <xdr:cNvPr id="4" name="Straight Connector 3">
          <a:extLst>
            <a:ext uri="{FF2B5EF4-FFF2-40B4-BE49-F238E27FC236}">
              <a16:creationId xmlns:a16="http://schemas.microsoft.com/office/drawing/2014/main" id="{E8A2A901-2B9D-4A0F-BEEC-C28D8F1E318E}"/>
            </a:ext>
            <a:ext uri="{147F2762-F138-4A5C-976F-8EAC2B608ADB}">
              <a16:predDERef xmlns:a16="http://schemas.microsoft.com/office/drawing/2014/main" pred="{00000000-0008-0000-0300-000002000000}"/>
            </a:ext>
          </a:extLst>
        </xdr:cNvPr>
        <xdr:cNvCxnSpPr>
          <a:cxnSpLocks/>
        </xdr:cNvCxnSpPr>
      </xdr:nvCxnSpPr>
      <xdr:spPr>
        <a:xfrm flipH="1">
          <a:off x="2466975" y="5724525"/>
          <a:ext cx="3581400" cy="3524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2295525</xdr:colOff>
      <xdr:row>24</xdr:row>
      <xdr:rowOff>114300</xdr:rowOff>
    </xdr:from>
    <xdr:to>
      <xdr:col>2</xdr:col>
      <xdr:colOff>5267325</xdr:colOff>
      <xdr:row>28</xdr:row>
      <xdr:rowOff>28575</xdr:rowOff>
    </xdr:to>
    <xdr:cxnSp macro="">
      <xdr:nvCxnSpPr>
        <xdr:cNvPr id="6" name="Straight Connector 5">
          <a:extLst>
            <a:ext uri="{FF2B5EF4-FFF2-40B4-BE49-F238E27FC236}">
              <a16:creationId xmlns:a16="http://schemas.microsoft.com/office/drawing/2014/main" id="{16EDC50F-426C-4F72-AC25-06761A505253}"/>
            </a:ext>
            <a:ext uri="{147F2762-F138-4A5C-976F-8EAC2B608ADB}">
              <a16:predDERef xmlns:a16="http://schemas.microsoft.com/office/drawing/2014/main" pred="{E8A2A901-2B9D-4A0F-BEEC-C28D8F1E318E}"/>
            </a:ext>
          </a:extLst>
        </xdr:cNvPr>
        <xdr:cNvCxnSpPr>
          <a:cxnSpLocks/>
        </xdr:cNvCxnSpPr>
      </xdr:nvCxnSpPr>
      <xdr:spPr>
        <a:xfrm flipH="1">
          <a:off x="3076575" y="12954000"/>
          <a:ext cx="2971800" cy="6381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1514475</xdr:colOff>
      <xdr:row>23</xdr:row>
      <xdr:rowOff>104775</xdr:rowOff>
    </xdr:from>
    <xdr:to>
      <xdr:col>2</xdr:col>
      <xdr:colOff>5295901</xdr:colOff>
      <xdr:row>25</xdr:row>
      <xdr:rowOff>171451</xdr:rowOff>
    </xdr:to>
    <xdr:cxnSp macro="">
      <xdr:nvCxnSpPr>
        <xdr:cNvPr id="7" name="Straight Connector 6">
          <a:extLst>
            <a:ext uri="{FF2B5EF4-FFF2-40B4-BE49-F238E27FC236}">
              <a16:creationId xmlns:a16="http://schemas.microsoft.com/office/drawing/2014/main" id="{E824AE63-4E8C-4A5F-8074-4B566FEB1E09}"/>
            </a:ext>
            <a:ext uri="{147F2762-F138-4A5C-976F-8EAC2B608ADB}">
              <a16:predDERef xmlns:a16="http://schemas.microsoft.com/office/drawing/2014/main" pred="{16EDC50F-426C-4F72-AC25-06761A505253}"/>
            </a:ext>
          </a:extLst>
        </xdr:cNvPr>
        <xdr:cNvCxnSpPr>
          <a:cxnSpLocks/>
          <a:extLst>
            <a:ext uri="{5F17804C-33F3-41E3-A699-7DCFA2EF7971}">
              <a16:cxnDERefs xmlns:a16="http://schemas.microsoft.com/office/drawing/2014/main" st="{00000000-0000-0000-0000-000000000000}" end="{00000000-0008-0000-0300-000002000000}"/>
            </a:ext>
          </a:extLst>
        </xdr:cNvCxnSpPr>
      </xdr:nvCxnSpPr>
      <xdr:spPr>
        <a:xfrm flipH="1" flipV="1">
          <a:off x="2295525" y="12763500"/>
          <a:ext cx="3781426" cy="428626"/>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2686050</xdr:colOff>
      <xdr:row>33</xdr:row>
      <xdr:rowOff>57150</xdr:rowOff>
    </xdr:from>
    <xdr:to>
      <xdr:col>2</xdr:col>
      <xdr:colOff>5153025</xdr:colOff>
      <xdr:row>34</xdr:row>
      <xdr:rowOff>85725</xdr:rowOff>
    </xdr:to>
    <xdr:cxnSp macro="">
      <xdr:nvCxnSpPr>
        <xdr:cNvPr id="8" name="Straight Connector 7">
          <a:extLst>
            <a:ext uri="{FF2B5EF4-FFF2-40B4-BE49-F238E27FC236}">
              <a16:creationId xmlns:a16="http://schemas.microsoft.com/office/drawing/2014/main" id="{2AA5E7C9-F9EF-4A16-8216-D0FBDEBDF983}"/>
            </a:ext>
            <a:ext uri="{147F2762-F138-4A5C-976F-8EAC2B608ADB}">
              <a16:predDERef xmlns:a16="http://schemas.microsoft.com/office/drawing/2014/main" pred="{E824AE63-4E8C-4A5F-8074-4B566FEB1E09}"/>
            </a:ext>
          </a:extLst>
        </xdr:cNvPr>
        <xdr:cNvCxnSpPr>
          <a:cxnSpLocks/>
        </xdr:cNvCxnSpPr>
      </xdr:nvCxnSpPr>
      <xdr:spPr>
        <a:xfrm flipH="1" flipV="1">
          <a:off x="3467100" y="14525625"/>
          <a:ext cx="2466975" cy="20955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2543175</xdr:colOff>
      <xdr:row>34</xdr:row>
      <xdr:rowOff>133350</xdr:rowOff>
    </xdr:from>
    <xdr:to>
      <xdr:col>2</xdr:col>
      <xdr:colOff>5181600</xdr:colOff>
      <xdr:row>36</xdr:row>
      <xdr:rowOff>38100</xdr:rowOff>
    </xdr:to>
    <xdr:cxnSp macro="">
      <xdr:nvCxnSpPr>
        <xdr:cNvPr id="9" name="Straight Connector 8">
          <a:extLst>
            <a:ext uri="{FF2B5EF4-FFF2-40B4-BE49-F238E27FC236}">
              <a16:creationId xmlns:a16="http://schemas.microsoft.com/office/drawing/2014/main" id="{1A61FFB2-8F81-4802-9917-F11C6F433CA3}"/>
            </a:ext>
            <a:ext uri="{147F2762-F138-4A5C-976F-8EAC2B608ADB}">
              <a16:predDERef xmlns:a16="http://schemas.microsoft.com/office/drawing/2014/main" pred="{2AA5E7C9-F9EF-4A16-8216-D0FBDEBDF983}"/>
            </a:ext>
          </a:extLst>
        </xdr:cNvPr>
        <xdr:cNvCxnSpPr>
          <a:cxnSpLocks/>
        </xdr:cNvCxnSpPr>
      </xdr:nvCxnSpPr>
      <xdr:spPr>
        <a:xfrm flipH="1">
          <a:off x="3324225" y="14782800"/>
          <a:ext cx="2638425" cy="2667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2628900</xdr:colOff>
      <xdr:row>34</xdr:row>
      <xdr:rowOff>133350</xdr:rowOff>
    </xdr:from>
    <xdr:to>
      <xdr:col>2</xdr:col>
      <xdr:colOff>5200650</xdr:colOff>
      <xdr:row>41</xdr:row>
      <xdr:rowOff>38100</xdr:rowOff>
    </xdr:to>
    <xdr:cxnSp macro="">
      <xdr:nvCxnSpPr>
        <xdr:cNvPr id="10" name="Straight Connector 9">
          <a:extLst>
            <a:ext uri="{FF2B5EF4-FFF2-40B4-BE49-F238E27FC236}">
              <a16:creationId xmlns:a16="http://schemas.microsoft.com/office/drawing/2014/main" id="{F09CE409-546C-4B6A-A086-2FEF6454255B}"/>
            </a:ext>
            <a:ext uri="{147F2762-F138-4A5C-976F-8EAC2B608ADB}">
              <a16:predDERef xmlns:a16="http://schemas.microsoft.com/office/drawing/2014/main" pred="{1A61FFB2-8F81-4802-9917-F11C6F433CA3}"/>
            </a:ext>
          </a:extLst>
        </xdr:cNvPr>
        <xdr:cNvCxnSpPr>
          <a:cxnSpLocks/>
        </xdr:cNvCxnSpPr>
      </xdr:nvCxnSpPr>
      <xdr:spPr>
        <a:xfrm flipH="1">
          <a:off x="3409950" y="14782800"/>
          <a:ext cx="2571750" cy="11715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oneCellAnchor>
    <xdr:from>
      <xdr:col>5</xdr:col>
      <xdr:colOff>0</xdr:colOff>
      <xdr:row>22</xdr:row>
      <xdr:rowOff>38100</xdr:rowOff>
    </xdr:from>
    <xdr:ext cx="7315200" cy="4057650"/>
    <xdr:graphicFrame macro="">
      <xdr:nvGraphicFramePr>
        <xdr:cNvPr id="4" name="Chart 4" title="Chart">
          <a:extLst>
            <a:ext uri="{FF2B5EF4-FFF2-40B4-BE49-F238E27FC236}">
              <a16:creationId xmlns:a16="http://schemas.microsoft.com/office/drawing/2014/main" id="{00000000-0008-0000-04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3267075</xdr:colOff>
      <xdr:row>25</xdr:row>
      <xdr:rowOff>76200</xdr:rowOff>
    </xdr:from>
    <xdr:ext cx="2524125" cy="5124450"/>
    <xdr:pic>
      <xdr:nvPicPr>
        <xdr:cNvPr id="2" name="image3.png" title="Image">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85725</xdr:colOff>
      <xdr:row>25</xdr:row>
      <xdr:rowOff>0</xdr:rowOff>
    </xdr:from>
    <xdr:ext cx="2781300" cy="5581650"/>
    <xdr:pic>
      <xdr:nvPicPr>
        <xdr:cNvPr id="3" name="image4.png" title="Image">
          <a:extLst>
            <a:ext uri="{FF2B5EF4-FFF2-40B4-BE49-F238E27FC236}">
              <a16:creationId xmlns:a16="http://schemas.microsoft.com/office/drawing/2014/main" id="{00000000-0008-0000-0400-000003000000}"/>
            </a:ext>
            <a:ext uri="{147F2762-F138-4A5C-976F-8EAC2B608ADB}">
              <a16:predDERef xmlns:a16="http://schemas.microsoft.com/office/drawing/2014/main" pred="{00000000-0008-0000-0400-000002000000}"/>
            </a:ext>
          </a:extLst>
        </xdr:cNvPr>
        <xdr:cNvPicPr preferRelativeResize="0"/>
      </xdr:nvPicPr>
      <xdr:blipFill>
        <a:blip xmlns:r="http://schemas.openxmlformats.org/officeDocument/2006/relationships" r:embed="rId3" cstate="print"/>
        <a:stretch>
          <a:fillRect/>
        </a:stretch>
      </xdr:blipFill>
      <xdr:spPr>
        <a:xfrm>
          <a:off x="866775" y="15249525"/>
          <a:ext cx="2781300" cy="5581650"/>
        </a:xfrm>
        <a:prstGeom prst="rect">
          <a:avLst/>
        </a:prstGeom>
        <a:noFill/>
      </xdr:spPr>
    </xdr:pic>
    <xdr:clientData fLocksWithSheet="0"/>
  </xdr:oneCellAnchor>
  <xdr:twoCellAnchor>
    <xdr:from>
      <xdr:col>1</xdr:col>
      <xdr:colOff>571500</xdr:colOff>
      <xdr:row>26</xdr:row>
      <xdr:rowOff>114300</xdr:rowOff>
    </xdr:from>
    <xdr:to>
      <xdr:col>2</xdr:col>
      <xdr:colOff>247650</xdr:colOff>
      <xdr:row>27</xdr:row>
      <xdr:rowOff>142875</xdr:rowOff>
    </xdr:to>
    <xdr:cxnSp macro="">
      <xdr:nvCxnSpPr>
        <xdr:cNvPr id="5" name="Straight Connector 4">
          <a:extLst>
            <a:ext uri="{FF2B5EF4-FFF2-40B4-BE49-F238E27FC236}">
              <a16:creationId xmlns:a16="http://schemas.microsoft.com/office/drawing/2014/main" id="{9501C78A-31F5-424C-9560-EA1721AFBCDC}"/>
            </a:ext>
            <a:ext uri="{147F2762-F138-4A5C-976F-8EAC2B608ADB}">
              <a16:predDERef xmlns:a16="http://schemas.microsoft.com/office/drawing/2014/main" pred="{00000000-0008-0000-0400-000003000000}"/>
            </a:ext>
          </a:extLst>
        </xdr:cNvPr>
        <xdr:cNvCxnSpPr>
          <a:cxnSpLocks/>
        </xdr:cNvCxnSpPr>
      </xdr:nvCxnSpPr>
      <xdr:spPr>
        <a:xfrm>
          <a:off x="771525" y="15544800"/>
          <a:ext cx="257175" cy="20955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31</xdr:row>
      <xdr:rowOff>95250</xdr:rowOff>
    </xdr:from>
    <xdr:to>
      <xdr:col>2</xdr:col>
      <xdr:colOff>361950</xdr:colOff>
      <xdr:row>34</xdr:row>
      <xdr:rowOff>104775</xdr:rowOff>
    </xdr:to>
    <xdr:cxnSp macro="">
      <xdr:nvCxnSpPr>
        <xdr:cNvPr id="6" name="Straight Connector 5">
          <a:extLst>
            <a:ext uri="{FF2B5EF4-FFF2-40B4-BE49-F238E27FC236}">
              <a16:creationId xmlns:a16="http://schemas.microsoft.com/office/drawing/2014/main" id="{98B4EEF9-6538-4E52-821E-608EEE749754}"/>
            </a:ext>
            <a:ext uri="{147F2762-F138-4A5C-976F-8EAC2B608ADB}">
              <a16:predDERef xmlns:a16="http://schemas.microsoft.com/office/drawing/2014/main" pred="{9501C78A-31F5-424C-9560-EA1721AFBCDC}"/>
            </a:ext>
          </a:extLst>
        </xdr:cNvPr>
        <xdr:cNvCxnSpPr>
          <a:cxnSpLocks/>
        </xdr:cNvCxnSpPr>
      </xdr:nvCxnSpPr>
      <xdr:spPr>
        <a:xfrm>
          <a:off x="800100" y="16430625"/>
          <a:ext cx="342900" cy="55245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38100</xdr:colOff>
      <xdr:row>33</xdr:row>
      <xdr:rowOff>104775</xdr:rowOff>
    </xdr:from>
    <xdr:to>
      <xdr:col>2</xdr:col>
      <xdr:colOff>295275</xdr:colOff>
      <xdr:row>43</xdr:row>
      <xdr:rowOff>76200</xdr:rowOff>
    </xdr:to>
    <xdr:cxnSp macro="">
      <xdr:nvCxnSpPr>
        <xdr:cNvPr id="7" name="Straight Connector 6">
          <a:extLst>
            <a:ext uri="{FF2B5EF4-FFF2-40B4-BE49-F238E27FC236}">
              <a16:creationId xmlns:a16="http://schemas.microsoft.com/office/drawing/2014/main" id="{370DC836-B3BD-4103-A27C-1D1C9860AE83}"/>
            </a:ext>
            <a:ext uri="{147F2762-F138-4A5C-976F-8EAC2B608ADB}">
              <a16:predDERef xmlns:a16="http://schemas.microsoft.com/office/drawing/2014/main" pred="{98B4EEF9-6538-4E52-821E-608EEE749754}"/>
            </a:ext>
          </a:extLst>
        </xdr:cNvPr>
        <xdr:cNvCxnSpPr>
          <a:cxnSpLocks/>
        </xdr:cNvCxnSpPr>
      </xdr:nvCxnSpPr>
      <xdr:spPr>
        <a:xfrm>
          <a:off x="819150" y="16802100"/>
          <a:ext cx="257175" cy="17811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571500</xdr:colOff>
      <xdr:row>37</xdr:row>
      <xdr:rowOff>114300</xdr:rowOff>
    </xdr:from>
    <xdr:to>
      <xdr:col>2</xdr:col>
      <xdr:colOff>847725</xdr:colOff>
      <xdr:row>39</xdr:row>
      <xdr:rowOff>142875</xdr:rowOff>
    </xdr:to>
    <xdr:cxnSp macro="">
      <xdr:nvCxnSpPr>
        <xdr:cNvPr id="8" name="Straight Connector 7">
          <a:extLst>
            <a:ext uri="{FF2B5EF4-FFF2-40B4-BE49-F238E27FC236}">
              <a16:creationId xmlns:a16="http://schemas.microsoft.com/office/drawing/2014/main" id="{ECB13471-223A-484B-811F-1FB615D3A6ED}"/>
            </a:ext>
            <a:ext uri="{147F2762-F138-4A5C-976F-8EAC2B608ADB}">
              <a16:predDERef xmlns:a16="http://schemas.microsoft.com/office/drawing/2014/main" pred="{370DC836-B3BD-4103-A27C-1D1C9860AE83}"/>
            </a:ext>
          </a:extLst>
        </xdr:cNvPr>
        <xdr:cNvCxnSpPr>
          <a:cxnSpLocks/>
        </xdr:cNvCxnSpPr>
      </xdr:nvCxnSpPr>
      <xdr:spPr>
        <a:xfrm>
          <a:off x="771525" y="17535525"/>
          <a:ext cx="857250" cy="3905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39</xdr:row>
      <xdr:rowOff>123825</xdr:rowOff>
    </xdr:from>
    <xdr:to>
      <xdr:col>2</xdr:col>
      <xdr:colOff>381000</xdr:colOff>
      <xdr:row>42</xdr:row>
      <xdr:rowOff>85725</xdr:rowOff>
    </xdr:to>
    <xdr:cxnSp macro="">
      <xdr:nvCxnSpPr>
        <xdr:cNvPr id="9" name="Straight Connector 8">
          <a:extLst>
            <a:ext uri="{FF2B5EF4-FFF2-40B4-BE49-F238E27FC236}">
              <a16:creationId xmlns:a16="http://schemas.microsoft.com/office/drawing/2014/main" id="{7E41F68D-1808-4278-9430-F67276EABA5A}"/>
            </a:ext>
            <a:ext uri="{147F2762-F138-4A5C-976F-8EAC2B608ADB}">
              <a16:predDERef xmlns:a16="http://schemas.microsoft.com/office/drawing/2014/main" pred="{ECB13471-223A-484B-811F-1FB615D3A6ED}"/>
            </a:ext>
          </a:extLst>
        </xdr:cNvPr>
        <xdr:cNvCxnSpPr>
          <a:cxnSpLocks/>
        </xdr:cNvCxnSpPr>
      </xdr:nvCxnSpPr>
      <xdr:spPr>
        <a:xfrm flipV="1">
          <a:off x="781050" y="17907000"/>
          <a:ext cx="381000" cy="5048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32</xdr:row>
      <xdr:rowOff>152400</xdr:rowOff>
    </xdr:from>
    <xdr:to>
      <xdr:col>2</xdr:col>
      <xdr:colOff>2219325</xdr:colOff>
      <xdr:row>42</xdr:row>
      <xdr:rowOff>114300</xdr:rowOff>
    </xdr:to>
    <xdr:cxnSp macro="">
      <xdr:nvCxnSpPr>
        <xdr:cNvPr id="10" name="Straight Connector 9">
          <a:extLst>
            <a:ext uri="{FF2B5EF4-FFF2-40B4-BE49-F238E27FC236}">
              <a16:creationId xmlns:a16="http://schemas.microsoft.com/office/drawing/2014/main" id="{35917237-6080-437E-B134-0BDEF53C1DE4}"/>
            </a:ext>
            <a:ext uri="{147F2762-F138-4A5C-976F-8EAC2B608ADB}">
              <a16:predDERef xmlns:a16="http://schemas.microsoft.com/office/drawing/2014/main" pred="{7E41F68D-1808-4278-9430-F67276EABA5A}"/>
            </a:ext>
          </a:extLst>
        </xdr:cNvPr>
        <xdr:cNvCxnSpPr>
          <a:cxnSpLocks/>
        </xdr:cNvCxnSpPr>
      </xdr:nvCxnSpPr>
      <xdr:spPr>
        <a:xfrm flipV="1">
          <a:off x="800100" y="16668750"/>
          <a:ext cx="2200275" cy="177165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42</xdr:row>
      <xdr:rowOff>114300</xdr:rowOff>
    </xdr:from>
    <xdr:to>
      <xdr:col>2</xdr:col>
      <xdr:colOff>2228850</xdr:colOff>
      <xdr:row>44</xdr:row>
      <xdr:rowOff>57150</xdr:rowOff>
    </xdr:to>
    <xdr:cxnSp macro="">
      <xdr:nvCxnSpPr>
        <xdr:cNvPr id="11" name="Straight Connector 10">
          <a:extLst>
            <a:ext uri="{FF2B5EF4-FFF2-40B4-BE49-F238E27FC236}">
              <a16:creationId xmlns:a16="http://schemas.microsoft.com/office/drawing/2014/main" id="{DEAC9B24-7404-4FE9-BEC1-781DD2F66FA2}"/>
            </a:ext>
            <a:ext uri="{147F2762-F138-4A5C-976F-8EAC2B608ADB}">
              <a16:predDERef xmlns:a16="http://schemas.microsoft.com/office/drawing/2014/main" pred="{35917237-6080-437E-B134-0BDEF53C1DE4}"/>
            </a:ext>
          </a:extLst>
        </xdr:cNvPr>
        <xdr:cNvCxnSpPr>
          <a:cxnSpLocks/>
        </xdr:cNvCxnSpPr>
      </xdr:nvCxnSpPr>
      <xdr:spPr>
        <a:xfrm>
          <a:off x="781050" y="18440400"/>
          <a:ext cx="2228850" cy="3048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oneCellAnchor>
    <xdr:from>
      <xdr:col>4</xdr:col>
      <xdr:colOff>209550</xdr:colOff>
      <xdr:row>22</xdr:row>
      <xdr:rowOff>0</xdr:rowOff>
    </xdr:from>
    <xdr:ext cx="7315200" cy="4057650"/>
    <xdr:graphicFrame macro="">
      <xdr:nvGraphicFramePr>
        <xdr:cNvPr id="5" name="Chart 5" title="Chart">
          <a:extLst>
            <a:ext uri="{FF2B5EF4-FFF2-40B4-BE49-F238E27FC236}">
              <a16:creationId xmlns:a16="http://schemas.microsoft.com/office/drawing/2014/main" id="{00000000-0008-0000-05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1</xdr:col>
      <xdr:colOff>542925</xdr:colOff>
      <xdr:row>23</xdr:row>
      <xdr:rowOff>66675</xdr:rowOff>
    </xdr:from>
    <xdr:ext cx="4438650" cy="8896350"/>
    <xdr:pic>
      <xdr:nvPicPr>
        <xdr:cNvPr id="2" name="image1.png" title="Image">
          <a:extLst>
            <a:ext uri="{FF2B5EF4-FFF2-40B4-BE49-F238E27FC236}">
              <a16:creationId xmlns:a16="http://schemas.microsoft.com/office/drawing/2014/main" id="{00000000-0008-0000-0500-000002000000}"/>
            </a:ext>
            <a:ext uri="{147F2762-F138-4A5C-976F-8EAC2B608ADB}">
              <a16:predDERef xmlns:a16="http://schemas.microsoft.com/office/drawing/2014/main" pred="{00000000-0008-0000-0500-000005000000}"/>
            </a:ext>
          </a:extLst>
        </xdr:cNvPr>
        <xdr:cNvPicPr preferRelativeResize="0"/>
      </xdr:nvPicPr>
      <xdr:blipFill>
        <a:blip xmlns:r="http://schemas.openxmlformats.org/officeDocument/2006/relationships" r:embed="rId2" cstate="print"/>
        <a:stretch>
          <a:fillRect/>
        </a:stretch>
      </xdr:blipFill>
      <xdr:spPr>
        <a:xfrm>
          <a:off x="742950" y="22631400"/>
          <a:ext cx="4438650" cy="8896350"/>
        </a:xfrm>
        <a:prstGeom prst="rect">
          <a:avLst/>
        </a:prstGeom>
        <a:noFill/>
      </xdr:spPr>
    </xdr:pic>
    <xdr:clientData fLocksWithSheet="0"/>
  </xdr:oneCellAnchor>
  <xdr:twoCellAnchor>
    <xdr:from>
      <xdr:col>2</xdr:col>
      <xdr:colOff>2543175</xdr:colOff>
      <xdr:row>25</xdr:row>
      <xdr:rowOff>85725</xdr:rowOff>
    </xdr:from>
    <xdr:to>
      <xdr:col>3</xdr:col>
      <xdr:colOff>171450</xdr:colOff>
      <xdr:row>68</xdr:row>
      <xdr:rowOff>142875</xdr:rowOff>
    </xdr:to>
    <xdr:cxnSp macro="">
      <xdr:nvCxnSpPr>
        <xdr:cNvPr id="3" name="Straight Connector 2">
          <a:extLst>
            <a:ext uri="{FF2B5EF4-FFF2-40B4-BE49-F238E27FC236}">
              <a16:creationId xmlns:a16="http://schemas.microsoft.com/office/drawing/2014/main" id="{4A6F9AF9-8B49-4F3B-9170-BE360898450E}"/>
            </a:ext>
            <a:ext uri="{147F2762-F138-4A5C-976F-8EAC2B608ADB}">
              <a16:predDERef xmlns:a16="http://schemas.microsoft.com/office/drawing/2014/main" pred="{00000000-0008-0000-0500-000002000000}"/>
            </a:ext>
          </a:extLst>
        </xdr:cNvPr>
        <xdr:cNvCxnSpPr>
          <a:cxnSpLocks/>
        </xdr:cNvCxnSpPr>
      </xdr:nvCxnSpPr>
      <xdr:spPr>
        <a:xfrm flipH="1">
          <a:off x="3324225" y="23012400"/>
          <a:ext cx="2971800" cy="78390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2400300</xdr:colOff>
      <xdr:row>23</xdr:row>
      <xdr:rowOff>161925</xdr:rowOff>
    </xdr:from>
    <xdr:to>
      <xdr:col>3</xdr:col>
      <xdr:colOff>133350</xdr:colOff>
      <xdr:row>26</xdr:row>
      <xdr:rowOff>104775</xdr:rowOff>
    </xdr:to>
    <xdr:cxnSp macro="">
      <xdr:nvCxnSpPr>
        <xdr:cNvPr id="4" name="Straight Connector 3">
          <a:extLst>
            <a:ext uri="{FF2B5EF4-FFF2-40B4-BE49-F238E27FC236}">
              <a16:creationId xmlns:a16="http://schemas.microsoft.com/office/drawing/2014/main" id="{850B597C-5F99-41E5-A45C-504C78469CF2}"/>
            </a:ext>
            <a:ext uri="{147F2762-F138-4A5C-976F-8EAC2B608ADB}">
              <a16:predDERef xmlns:a16="http://schemas.microsoft.com/office/drawing/2014/main" pred="{4A6F9AF9-8B49-4F3B-9170-BE360898450E}"/>
            </a:ext>
          </a:extLst>
        </xdr:cNvPr>
        <xdr:cNvCxnSpPr>
          <a:cxnSpLocks/>
          <a:extLst>
            <a:ext uri="{5F17804C-33F3-41E3-A699-7DCFA2EF7971}">
              <a16:cxnDERefs xmlns:a16="http://schemas.microsoft.com/office/drawing/2014/main" st="{00000000-0000-0000-0000-000000000000}" end="{00000000-0008-0000-0500-000002000000}"/>
            </a:ext>
          </a:extLst>
        </xdr:cNvCxnSpPr>
      </xdr:nvCxnSpPr>
      <xdr:spPr>
        <a:xfrm flipH="1" flipV="1">
          <a:off x="3181350" y="22726650"/>
          <a:ext cx="3076575" cy="4857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3019425</xdr:colOff>
      <xdr:row>27</xdr:row>
      <xdr:rowOff>104775</xdr:rowOff>
    </xdr:from>
    <xdr:to>
      <xdr:col>3</xdr:col>
      <xdr:colOff>152400</xdr:colOff>
      <xdr:row>37</xdr:row>
      <xdr:rowOff>133350</xdr:rowOff>
    </xdr:to>
    <xdr:cxnSp macro="">
      <xdr:nvCxnSpPr>
        <xdr:cNvPr id="6" name="Straight Connector 5">
          <a:extLst>
            <a:ext uri="{FF2B5EF4-FFF2-40B4-BE49-F238E27FC236}">
              <a16:creationId xmlns:a16="http://schemas.microsoft.com/office/drawing/2014/main" id="{6F613CE5-5959-40A3-BCBD-2CED8CBC3477}"/>
            </a:ext>
            <a:ext uri="{147F2762-F138-4A5C-976F-8EAC2B608ADB}">
              <a16:predDERef xmlns:a16="http://schemas.microsoft.com/office/drawing/2014/main" pred="{850B597C-5F99-41E5-A45C-504C78469CF2}"/>
            </a:ext>
          </a:extLst>
        </xdr:cNvPr>
        <xdr:cNvCxnSpPr>
          <a:cxnSpLocks/>
        </xdr:cNvCxnSpPr>
      </xdr:nvCxnSpPr>
      <xdr:spPr>
        <a:xfrm flipH="1">
          <a:off x="3800475" y="23393400"/>
          <a:ext cx="2476500" cy="18383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4305300</xdr:colOff>
      <xdr:row>27</xdr:row>
      <xdr:rowOff>114300</xdr:rowOff>
    </xdr:from>
    <xdr:to>
      <xdr:col>3</xdr:col>
      <xdr:colOff>171450</xdr:colOff>
      <xdr:row>28</xdr:row>
      <xdr:rowOff>66675</xdr:rowOff>
    </xdr:to>
    <xdr:cxnSp macro="">
      <xdr:nvCxnSpPr>
        <xdr:cNvPr id="7" name="Straight Connector 6">
          <a:extLst>
            <a:ext uri="{FF2B5EF4-FFF2-40B4-BE49-F238E27FC236}">
              <a16:creationId xmlns:a16="http://schemas.microsoft.com/office/drawing/2014/main" id="{68DEF95E-7152-4DF8-9F11-E2BB71426326}"/>
            </a:ext>
            <a:ext uri="{147F2762-F138-4A5C-976F-8EAC2B608ADB}">
              <a16:predDERef xmlns:a16="http://schemas.microsoft.com/office/drawing/2014/main" pred="{6F613CE5-5959-40A3-BCBD-2CED8CBC3477}"/>
            </a:ext>
          </a:extLst>
        </xdr:cNvPr>
        <xdr:cNvCxnSpPr>
          <a:cxnSpLocks/>
        </xdr:cNvCxnSpPr>
      </xdr:nvCxnSpPr>
      <xdr:spPr>
        <a:xfrm flipH="1" flipV="1">
          <a:off x="5086350" y="23402925"/>
          <a:ext cx="1209675" cy="13335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1133475</xdr:colOff>
      <xdr:row>29</xdr:row>
      <xdr:rowOff>57150</xdr:rowOff>
    </xdr:from>
    <xdr:to>
      <xdr:col>3</xdr:col>
      <xdr:colOff>142875</xdr:colOff>
      <xdr:row>65</xdr:row>
      <xdr:rowOff>19050</xdr:rowOff>
    </xdr:to>
    <xdr:cxnSp macro="">
      <xdr:nvCxnSpPr>
        <xdr:cNvPr id="8" name="Straight Connector 7">
          <a:extLst>
            <a:ext uri="{FF2B5EF4-FFF2-40B4-BE49-F238E27FC236}">
              <a16:creationId xmlns:a16="http://schemas.microsoft.com/office/drawing/2014/main" id="{891F012D-6F11-4E44-BB9F-CD0F3F7A1DAC}"/>
            </a:ext>
            <a:ext uri="{147F2762-F138-4A5C-976F-8EAC2B608ADB}">
              <a16:predDERef xmlns:a16="http://schemas.microsoft.com/office/drawing/2014/main" pred="{68DEF95E-7152-4DF8-9F11-E2BB71426326}"/>
            </a:ext>
          </a:extLst>
        </xdr:cNvPr>
        <xdr:cNvCxnSpPr>
          <a:cxnSpLocks/>
          <a:extLst>
            <a:ext uri="{5F17804C-33F3-41E3-A699-7DCFA2EF7971}">
              <a16:cxnDERefs xmlns:a16="http://schemas.microsoft.com/office/drawing/2014/main" st="{00000000-0000-0000-0000-000000000000}" end="{00000000-0008-0000-0500-000002000000}"/>
            </a:ext>
          </a:extLst>
        </xdr:cNvCxnSpPr>
      </xdr:nvCxnSpPr>
      <xdr:spPr>
        <a:xfrm flipH="1">
          <a:off x="1914525" y="23707725"/>
          <a:ext cx="4352925" cy="64770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1343025</xdr:colOff>
      <xdr:row>30</xdr:row>
      <xdr:rowOff>114300</xdr:rowOff>
    </xdr:from>
    <xdr:to>
      <xdr:col>3</xdr:col>
      <xdr:colOff>180975</xdr:colOff>
      <xdr:row>69</xdr:row>
      <xdr:rowOff>28575</xdr:rowOff>
    </xdr:to>
    <xdr:cxnSp macro="">
      <xdr:nvCxnSpPr>
        <xdr:cNvPr id="9" name="Straight Connector 8">
          <a:extLst>
            <a:ext uri="{FF2B5EF4-FFF2-40B4-BE49-F238E27FC236}">
              <a16:creationId xmlns:a16="http://schemas.microsoft.com/office/drawing/2014/main" id="{3670AB26-877D-473F-9458-6BB1D4B66B7C}"/>
            </a:ext>
            <a:ext uri="{147F2762-F138-4A5C-976F-8EAC2B608ADB}">
              <a16:predDERef xmlns:a16="http://schemas.microsoft.com/office/drawing/2014/main" pred="{891F012D-6F11-4E44-BB9F-CD0F3F7A1DAC}"/>
            </a:ext>
          </a:extLst>
        </xdr:cNvPr>
        <xdr:cNvCxnSpPr>
          <a:cxnSpLocks/>
        </xdr:cNvCxnSpPr>
      </xdr:nvCxnSpPr>
      <xdr:spPr>
        <a:xfrm flipH="1">
          <a:off x="2124075" y="23945850"/>
          <a:ext cx="4181475" cy="69723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1552575</xdr:colOff>
      <xdr:row>28</xdr:row>
      <xdr:rowOff>57150</xdr:rowOff>
    </xdr:from>
    <xdr:to>
      <xdr:col>3</xdr:col>
      <xdr:colOff>190500</xdr:colOff>
      <xdr:row>31</xdr:row>
      <xdr:rowOff>142875</xdr:rowOff>
    </xdr:to>
    <xdr:cxnSp macro="">
      <xdr:nvCxnSpPr>
        <xdr:cNvPr id="10" name="Straight Connector 9">
          <a:extLst>
            <a:ext uri="{FF2B5EF4-FFF2-40B4-BE49-F238E27FC236}">
              <a16:creationId xmlns:a16="http://schemas.microsoft.com/office/drawing/2014/main" id="{15D02711-69A6-40AD-A6AC-D5E18AC49AC6}"/>
            </a:ext>
            <a:ext uri="{147F2762-F138-4A5C-976F-8EAC2B608ADB}">
              <a16:predDERef xmlns:a16="http://schemas.microsoft.com/office/drawing/2014/main" pred="{3670AB26-877D-473F-9458-6BB1D4B66B7C}"/>
            </a:ext>
          </a:extLst>
        </xdr:cNvPr>
        <xdr:cNvCxnSpPr>
          <a:cxnSpLocks/>
        </xdr:cNvCxnSpPr>
      </xdr:nvCxnSpPr>
      <xdr:spPr>
        <a:xfrm flipH="1" flipV="1">
          <a:off x="2333625" y="23526750"/>
          <a:ext cx="3981450" cy="62865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3838575</xdr:colOff>
      <xdr:row>34</xdr:row>
      <xdr:rowOff>66675</xdr:rowOff>
    </xdr:from>
    <xdr:to>
      <xdr:col>3</xdr:col>
      <xdr:colOff>104775</xdr:colOff>
      <xdr:row>69</xdr:row>
      <xdr:rowOff>28575</xdr:rowOff>
    </xdr:to>
    <xdr:cxnSp macro="">
      <xdr:nvCxnSpPr>
        <xdr:cNvPr id="11" name="Straight Connector 10">
          <a:extLst>
            <a:ext uri="{FF2B5EF4-FFF2-40B4-BE49-F238E27FC236}">
              <a16:creationId xmlns:a16="http://schemas.microsoft.com/office/drawing/2014/main" id="{1C3EB294-7DD0-4967-80DD-F0B4A2D61B4E}"/>
            </a:ext>
            <a:ext uri="{147F2762-F138-4A5C-976F-8EAC2B608ADB}">
              <a16:predDERef xmlns:a16="http://schemas.microsoft.com/office/drawing/2014/main" pred="{15D02711-69A6-40AD-A6AC-D5E18AC49AC6}"/>
            </a:ext>
          </a:extLst>
        </xdr:cNvPr>
        <xdr:cNvCxnSpPr>
          <a:cxnSpLocks/>
        </xdr:cNvCxnSpPr>
      </xdr:nvCxnSpPr>
      <xdr:spPr>
        <a:xfrm flipH="1">
          <a:off x="4619625" y="24622125"/>
          <a:ext cx="1609725" cy="629602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oneCellAnchor>
    <xdr:from>
      <xdr:col>3</xdr:col>
      <xdr:colOff>19050</xdr:colOff>
      <xdr:row>21</xdr:row>
      <xdr:rowOff>123825</xdr:rowOff>
    </xdr:from>
    <xdr:ext cx="7096125" cy="3886200"/>
    <xdr:graphicFrame macro="">
      <xdr:nvGraphicFramePr>
        <xdr:cNvPr id="6" name="Chart 6" title="Chart">
          <a:extLst>
            <a:ext uri="{FF2B5EF4-FFF2-40B4-BE49-F238E27FC236}">
              <a16:creationId xmlns:a16="http://schemas.microsoft.com/office/drawing/2014/main" id="{00000000-0008-0000-06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2133600</xdr:colOff>
      <xdr:row>23</xdr:row>
      <xdr:rowOff>9525</xdr:rowOff>
    </xdr:from>
    <xdr:ext cx="3228975" cy="6486525"/>
    <xdr:pic>
      <xdr:nvPicPr>
        <xdr:cNvPr id="2" name="image13.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twoCellAnchor>
    <xdr:from>
      <xdr:col>2</xdr:col>
      <xdr:colOff>0</xdr:colOff>
      <xdr:row>26</xdr:row>
      <xdr:rowOff>76200</xdr:rowOff>
    </xdr:from>
    <xdr:to>
      <xdr:col>2</xdr:col>
      <xdr:colOff>2085975</xdr:colOff>
      <xdr:row>30</xdr:row>
      <xdr:rowOff>66675</xdr:rowOff>
    </xdr:to>
    <xdr:cxnSp macro="">
      <xdr:nvCxnSpPr>
        <xdr:cNvPr id="3" name="Straight Connector 2">
          <a:extLst>
            <a:ext uri="{FF2B5EF4-FFF2-40B4-BE49-F238E27FC236}">
              <a16:creationId xmlns:a16="http://schemas.microsoft.com/office/drawing/2014/main" id="{D6BE7864-821E-42C8-919A-8F3A1A566B34}"/>
            </a:ext>
            <a:ext uri="{147F2762-F138-4A5C-976F-8EAC2B608ADB}">
              <a16:predDERef xmlns:a16="http://schemas.microsoft.com/office/drawing/2014/main" pred="{00000000-0008-0000-0600-000002000000}"/>
            </a:ext>
          </a:extLst>
        </xdr:cNvPr>
        <xdr:cNvCxnSpPr>
          <a:cxnSpLocks/>
        </xdr:cNvCxnSpPr>
      </xdr:nvCxnSpPr>
      <xdr:spPr>
        <a:xfrm>
          <a:off x="781050" y="25165050"/>
          <a:ext cx="2085975" cy="7143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1895475</xdr:colOff>
      <xdr:row>29</xdr:row>
      <xdr:rowOff>85725</xdr:rowOff>
    </xdr:from>
    <xdr:to>
      <xdr:col>3</xdr:col>
      <xdr:colOff>123825</xdr:colOff>
      <xdr:row>55</xdr:row>
      <xdr:rowOff>66675</xdr:rowOff>
    </xdr:to>
    <xdr:sp macro="" textlink="">
      <xdr:nvSpPr>
        <xdr:cNvPr id="4" name="Rounded Rectangle 3">
          <a:extLst>
            <a:ext uri="{FF2B5EF4-FFF2-40B4-BE49-F238E27FC236}">
              <a16:creationId xmlns:a16="http://schemas.microsoft.com/office/drawing/2014/main" id="{011D6F8A-555B-436C-9578-463F6215E6ED}"/>
            </a:ext>
            <a:ext uri="{147F2762-F138-4A5C-976F-8EAC2B608ADB}">
              <a16:predDERef xmlns:a16="http://schemas.microsoft.com/office/drawing/2014/main" pred="{D6BE7864-821E-42C8-919A-8F3A1A566B34}"/>
            </a:ext>
          </a:extLst>
        </xdr:cNvPr>
        <xdr:cNvSpPr/>
      </xdr:nvSpPr>
      <xdr:spPr>
        <a:xfrm>
          <a:off x="2676525" y="25717500"/>
          <a:ext cx="3571875" cy="4686300"/>
        </a:xfrm>
        <a:prstGeom prst="roundRect">
          <a:avLst/>
        </a:prstGeom>
        <a:noFill/>
        <a:ln>
          <a:solidFill>
            <a:srgbClr val="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2</xdr:col>
      <xdr:colOff>9525</xdr:colOff>
      <xdr:row>28</xdr:row>
      <xdr:rowOff>95250</xdr:rowOff>
    </xdr:from>
    <xdr:to>
      <xdr:col>2</xdr:col>
      <xdr:colOff>4133850</xdr:colOff>
      <xdr:row>33</xdr:row>
      <xdr:rowOff>28575</xdr:rowOff>
    </xdr:to>
    <xdr:cxnSp macro="">
      <xdr:nvCxnSpPr>
        <xdr:cNvPr id="5" name="Straight Connector 4">
          <a:extLst>
            <a:ext uri="{FF2B5EF4-FFF2-40B4-BE49-F238E27FC236}">
              <a16:creationId xmlns:a16="http://schemas.microsoft.com/office/drawing/2014/main" id="{689E8A41-0582-4797-8DD1-0E09C0DCE6A8}"/>
            </a:ext>
            <a:ext uri="{147F2762-F138-4A5C-976F-8EAC2B608ADB}">
              <a16:predDERef xmlns:a16="http://schemas.microsoft.com/office/drawing/2014/main" pred="{011D6F8A-555B-436C-9578-463F6215E6ED}"/>
            </a:ext>
          </a:extLst>
        </xdr:cNvPr>
        <xdr:cNvCxnSpPr>
          <a:cxnSpLocks/>
        </xdr:cNvCxnSpPr>
      </xdr:nvCxnSpPr>
      <xdr:spPr>
        <a:xfrm>
          <a:off x="790575" y="25546050"/>
          <a:ext cx="4124325" cy="8382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571500</xdr:colOff>
      <xdr:row>29</xdr:row>
      <xdr:rowOff>114300</xdr:rowOff>
    </xdr:from>
    <xdr:to>
      <xdr:col>2</xdr:col>
      <xdr:colOff>2381250</xdr:colOff>
      <xdr:row>55</xdr:row>
      <xdr:rowOff>171450</xdr:rowOff>
    </xdr:to>
    <xdr:cxnSp macro="">
      <xdr:nvCxnSpPr>
        <xdr:cNvPr id="7" name="Straight Connector 6">
          <a:extLst>
            <a:ext uri="{FF2B5EF4-FFF2-40B4-BE49-F238E27FC236}">
              <a16:creationId xmlns:a16="http://schemas.microsoft.com/office/drawing/2014/main" id="{BC5F5E00-4EAF-4417-86C5-166D86234C75}"/>
            </a:ext>
            <a:ext uri="{147F2762-F138-4A5C-976F-8EAC2B608ADB}">
              <a16:predDERef xmlns:a16="http://schemas.microsoft.com/office/drawing/2014/main" pred="{689E8A41-0582-4797-8DD1-0E09C0DCE6A8}"/>
            </a:ext>
          </a:extLst>
        </xdr:cNvPr>
        <xdr:cNvCxnSpPr>
          <a:cxnSpLocks/>
        </xdr:cNvCxnSpPr>
      </xdr:nvCxnSpPr>
      <xdr:spPr>
        <a:xfrm>
          <a:off x="771525" y="25746075"/>
          <a:ext cx="2390775" cy="4762500"/>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oneCellAnchor>
    <xdr:from>
      <xdr:col>3</xdr:col>
      <xdr:colOff>19050</xdr:colOff>
      <xdr:row>21</xdr:row>
      <xdr:rowOff>123825</xdr:rowOff>
    </xdr:from>
    <xdr:ext cx="7096125" cy="3886200"/>
    <xdr:graphicFrame macro="">
      <xdr:nvGraphicFramePr>
        <xdr:cNvPr id="7" name="Chart 7" title="Chart">
          <a:extLst>
            <a:ext uri="{FF2B5EF4-FFF2-40B4-BE49-F238E27FC236}">
              <a16:creationId xmlns:a16="http://schemas.microsoft.com/office/drawing/2014/main" id="{00000000-0008-0000-07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57150</xdr:colOff>
      <xdr:row>23</xdr:row>
      <xdr:rowOff>57150</xdr:rowOff>
    </xdr:from>
    <xdr:ext cx="2628900" cy="5372100"/>
    <xdr:pic>
      <xdr:nvPicPr>
        <xdr:cNvPr id="2" name="image8.png" title="Image">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twoCellAnchor>
    <xdr:from>
      <xdr:col>2</xdr:col>
      <xdr:colOff>1028700</xdr:colOff>
      <xdr:row>24</xdr:row>
      <xdr:rowOff>95250</xdr:rowOff>
    </xdr:from>
    <xdr:to>
      <xdr:col>2</xdr:col>
      <xdr:colOff>5267325</xdr:colOff>
      <xdr:row>25</xdr:row>
      <xdr:rowOff>19050</xdr:rowOff>
    </xdr:to>
    <xdr:cxnSp macro="">
      <xdr:nvCxnSpPr>
        <xdr:cNvPr id="3" name="Straight Connector 2">
          <a:extLst>
            <a:ext uri="{FF2B5EF4-FFF2-40B4-BE49-F238E27FC236}">
              <a16:creationId xmlns:a16="http://schemas.microsoft.com/office/drawing/2014/main" id="{2BA795B0-618C-4659-A9DB-1CB87E2494DD}"/>
            </a:ext>
            <a:ext uri="{147F2762-F138-4A5C-976F-8EAC2B608ADB}">
              <a16:predDERef xmlns:a16="http://schemas.microsoft.com/office/drawing/2014/main" pred="{00000000-0008-0000-0700-000002000000}"/>
            </a:ext>
          </a:extLst>
        </xdr:cNvPr>
        <xdr:cNvCxnSpPr>
          <a:cxnSpLocks/>
        </xdr:cNvCxnSpPr>
      </xdr:nvCxnSpPr>
      <xdr:spPr>
        <a:xfrm flipH="1">
          <a:off x="1809750" y="9010650"/>
          <a:ext cx="4238625" cy="104775"/>
        </a:xfrm>
        <a:prstGeom prst="line">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oneCellAnchor>
    <xdr:from>
      <xdr:col>3</xdr:col>
      <xdr:colOff>19050</xdr:colOff>
      <xdr:row>21</xdr:row>
      <xdr:rowOff>123825</xdr:rowOff>
    </xdr:from>
    <xdr:ext cx="7096125" cy="3886200"/>
    <xdr:graphicFrame macro="">
      <xdr:nvGraphicFramePr>
        <xdr:cNvPr id="8" name="Chart 8" title="Chart">
          <a:extLst>
            <a:ext uri="{FF2B5EF4-FFF2-40B4-BE49-F238E27FC236}">
              <a16:creationId xmlns:a16="http://schemas.microsoft.com/office/drawing/2014/main" id="{00000000-0008-0000-08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85725</xdr:colOff>
      <xdr:row>22</xdr:row>
      <xdr:rowOff>228600</xdr:rowOff>
    </xdr:from>
    <xdr:ext cx="3895725" cy="7972425"/>
    <xdr:pic>
      <xdr:nvPicPr>
        <xdr:cNvPr id="2" name="image6.png" title="Image">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1000"/>
  <sheetViews>
    <sheetView topLeftCell="A22" workbookViewId="0"/>
  </sheetViews>
  <sheetFormatPr defaultColWidth="12.625" defaultRowHeight="15" customHeight="1"/>
  <cols>
    <col min="1" max="26" width="7.625" customWidth="1"/>
  </cols>
  <sheetData>
    <row r="1" ht="14.25" customHeight="1"/>
    <row r="2" ht="14.25" customHeight="1"/>
    <row r="3" ht="14.25" customHeight="1"/>
    <row r="4" ht="14.25" customHeight="1"/>
    <row r="5" ht="14.25" customHeight="1"/>
    <row r="6" ht="14.25" customHeight="1"/>
    <row r="7" ht="14.25" customHeight="1"/>
    <row r="8" ht="14.25" customHeight="1"/>
    <row r="9" ht="14.25" customHeight="1"/>
    <row r="10" ht="14.25" customHeight="1"/>
    <row r="11" ht="14.25" customHeight="1"/>
    <row r="12" ht="14.25" customHeight="1"/>
    <row r="13" ht="14.25" customHeight="1"/>
    <row r="14" ht="14.25" customHeight="1"/>
    <row r="15" ht="14.25" customHeight="1"/>
    <row r="16"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 right="0.7" top="0.75" bottom="0.75" header="0" footer="0"/>
  <pageSetup orientation="landscape"/>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Z1000"/>
  <sheetViews>
    <sheetView topLeftCell="A38" workbookViewId="0">
      <selection activeCell="C51" sqref="C51"/>
    </sheetView>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21" t="s">
        <v>16</v>
      </c>
    </row>
    <row r="3" spans="1:26" ht="14.25" customHeight="1">
      <c r="C3" s="22" t="s">
        <v>81</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147" customHeight="1">
      <c r="A10" s="4"/>
      <c r="B10" s="29"/>
      <c r="C10" s="33" t="s">
        <v>21</v>
      </c>
      <c r="D10" s="35">
        <v>1</v>
      </c>
      <c r="E10" s="31"/>
      <c r="F10" s="36"/>
      <c r="G10" s="4"/>
      <c r="H10" s="29"/>
      <c r="I10" s="33" t="s">
        <v>82</v>
      </c>
      <c r="J10" s="34"/>
      <c r="K10" s="4"/>
      <c r="L10" s="4"/>
      <c r="M10" s="4"/>
      <c r="N10" s="4"/>
      <c r="O10" s="4"/>
      <c r="P10" s="4"/>
      <c r="Q10" s="4"/>
      <c r="R10" s="4"/>
      <c r="S10" s="4"/>
      <c r="T10" s="4"/>
      <c r="U10" s="4"/>
      <c r="V10" s="4"/>
      <c r="W10" s="4"/>
      <c r="X10" s="4"/>
      <c r="Y10" s="4"/>
      <c r="Z10" s="4"/>
    </row>
    <row r="11" spans="1:26" ht="147" customHeight="1">
      <c r="A11" s="4"/>
      <c r="B11" s="29"/>
      <c r="C11" s="33" t="s">
        <v>6</v>
      </c>
      <c r="D11" s="30">
        <v>0</v>
      </c>
      <c r="E11" s="31"/>
      <c r="F11" s="32">
        <v>2</v>
      </c>
      <c r="G11" s="4"/>
      <c r="H11" s="29"/>
      <c r="I11" s="33" t="s">
        <v>83</v>
      </c>
      <c r="J11" s="34"/>
      <c r="K11" s="4"/>
      <c r="L11" s="4"/>
      <c r="M11" s="4"/>
      <c r="N11" s="4"/>
      <c r="O11" s="4"/>
      <c r="P11" s="4"/>
      <c r="Q11" s="4"/>
      <c r="R11" s="4"/>
      <c r="S11" s="4"/>
      <c r="T11" s="4"/>
      <c r="U11" s="4"/>
      <c r="V11" s="4"/>
      <c r="W11" s="4"/>
      <c r="X11" s="4"/>
      <c r="Y11" s="4"/>
      <c r="Z11" s="4"/>
    </row>
    <row r="12" spans="1:26" ht="147" customHeight="1">
      <c r="A12" s="4"/>
      <c r="B12" s="29"/>
      <c r="C12" s="33" t="s">
        <v>7</v>
      </c>
      <c r="D12" s="35">
        <v>0</v>
      </c>
      <c r="E12" s="31"/>
      <c r="F12" s="36">
        <v>1</v>
      </c>
      <c r="G12" s="4"/>
      <c r="H12" s="29"/>
      <c r="I12" s="33" t="s">
        <v>84</v>
      </c>
      <c r="J12" s="34"/>
      <c r="K12" s="4"/>
      <c r="L12" s="4"/>
      <c r="M12" s="4"/>
      <c r="N12" s="4"/>
      <c r="O12" s="4"/>
      <c r="P12" s="4"/>
      <c r="Q12" s="4"/>
      <c r="R12" s="4"/>
      <c r="S12" s="4"/>
      <c r="T12" s="4"/>
      <c r="U12" s="4"/>
      <c r="V12" s="4"/>
      <c r="W12" s="4"/>
      <c r="X12" s="4"/>
      <c r="Y12" s="4"/>
      <c r="Z12" s="4"/>
    </row>
    <row r="13" spans="1:26" ht="147" customHeight="1">
      <c r="A13" s="4"/>
      <c r="B13" s="29"/>
      <c r="C13" s="33" t="s">
        <v>8</v>
      </c>
      <c r="D13" s="30">
        <v>0</v>
      </c>
      <c r="E13" s="31"/>
      <c r="F13" s="32">
        <v>2</v>
      </c>
      <c r="G13" s="4"/>
      <c r="H13" s="29"/>
      <c r="I13" s="33" t="s">
        <v>85</v>
      </c>
      <c r="J13" s="34"/>
      <c r="K13" s="4"/>
      <c r="L13" s="4"/>
      <c r="M13" s="4"/>
      <c r="N13" s="4"/>
      <c r="O13" s="4"/>
      <c r="P13" s="4"/>
      <c r="Q13" s="4"/>
      <c r="R13" s="4"/>
      <c r="S13" s="4"/>
      <c r="T13" s="4"/>
      <c r="U13" s="4"/>
      <c r="V13" s="4"/>
      <c r="W13" s="4"/>
      <c r="X13" s="4"/>
      <c r="Y13" s="4"/>
      <c r="Z13" s="4"/>
    </row>
    <row r="14" spans="1:26" ht="147" customHeight="1">
      <c r="A14" s="4"/>
      <c r="B14" s="29"/>
      <c r="C14" s="33" t="s">
        <v>9</v>
      </c>
      <c r="D14" s="30">
        <v>-1</v>
      </c>
      <c r="E14" s="31"/>
      <c r="F14" s="32">
        <v>3</v>
      </c>
      <c r="G14" s="4"/>
      <c r="H14" s="29"/>
      <c r="I14" s="33" t="s">
        <v>86</v>
      </c>
      <c r="J14" s="34"/>
      <c r="K14" s="4"/>
      <c r="L14" s="4"/>
      <c r="M14" s="4"/>
      <c r="N14" s="4"/>
      <c r="O14" s="4"/>
      <c r="P14" s="4"/>
      <c r="Q14" s="4"/>
      <c r="R14" s="4"/>
      <c r="S14" s="4"/>
      <c r="T14" s="4"/>
      <c r="U14" s="4"/>
      <c r="V14" s="4"/>
      <c r="W14" s="4"/>
      <c r="X14" s="4"/>
      <c r="Y14" s="4"/>
      <c r="Z14" s="4"/>
    </row>
    <row r="15" spans="1:26" ht="147" customHeight="1">
      <c r="A15" s="4"/>
      <c r="B15" s="29"/>
      <c r="C15" s="33" t="s">
        <v>10</v>
      </c>
      <c r="D15" s="35">
        <v>1</v>
      </c>
      <c r="E15" s="31"/>
      <c r="F15" s="32">
        <v>1</v>
      </c>
      <c r="G15" s="4"/>
      <c r="H15" s="29"/>
      <c r="I15" s="33" t="s">
        <v>87</v>
      </c>
      <c r="J15" s="34"/>
      <c r="K15" s="4"/>
      <c r="L15" s="4"/>
      <c r="M15" s="4"/>
      <c r="N15" s="4"/>
      <c r="O15" s="4"/>
      <c r="P15" s="4"/>
      <c r="Q15" s="4"/>
      <c r="R15" s="4"/>
      <c r="S15" s="4"/>
      <c r="T15" s="4"/>
      <c r="U15" s="4"/>
      <c r="V15" s="4"/>
      <c r="W15" s="4"/>
      <c r="X15" s="4"/>
      <c r="Y15" s="4"/>
      <c r="Z15" s="4"/>
    </row>
    <row r="16" spans="1:26" ht="147" customHeight="1">
      <c r="A16" s="4"/>
      <c r="B16" s="29"/>
      <c r="C16" s="33" t="s">
        <v>11</v>
      </c>
      <c r="D16" s="30">
        <v>-1</v>
      </c>
      <c r="E16" s="31"/>
      <c r="F16" s="36">
        <v>4</v>
      </c>
      <c r="G16" s="4"/>
      <c r="H16" s="29"/>
      <c r="I16" s="33" t="s">
        <v>88</v>
      </c>
      <c r="J16" s="34"/>
      <c r="K16" s="4"/>
      <c r="L16" s="4"/>
      <c r="M16" s="4"/>
      <c r="N16" s="4"/>
      <c r="O16" s="4"/>
      <c r="P16" s="4"/>
      <c r="Q16" s="4"/>
      <c r="R16" s="4"/>
      <c r="S16" s="4"/>
      <c r="T16" s="4"/>
      <c r="U16" s="4"/>
      <c r="V16" s="4"/>
      <c r="W16" s="4"/>
      <c r="X16" s="4"/>
      <c r="Y16" s="4"/>
      <c r="Z16" s="4"/>
    </row>
    <row r="17" spans="1:26" ht="147" customHeight="1">
      <c r="A17" s="4"/>
      <c r="B17" s="29"/>
      <c r="C17" s="33" t="s">
        <v>12</v>
      </c>
      <c r="D17" s="35"/>
      <c r="E17" s="31"/>
      <c r="F17" s="36"/>
      <c r="G17" s="4"/>
      <c r="H17" s="29"/>
      <c r="I17" s="33" t="s">
        <v>89</v>
      </c>
      <c r="J17" s="34"/>
      <c r="K17" s="4"/>
      <c r="L17" s="4"/>
      <c r="M17" s="4"/>
      <c r="N17" s="4"/>
      <c r="O17" s="4"/>
      <c r="P17" s="4"/>
      <c r="Q17" s="4"/>
      <c r="R17" s="4"/>
      <c r="S17" s="4"/>
      <c r="T17" s="4"/>
      <c r="U17" s="4"/>
      <c r="V17" s="4"/>
      <c r="W17" s="4"/>
      <c r="X17" s="4"/>
      <c r="Y17" s="4"/>
      <c r="Z17" s="4"/>
    </row>
    <row r="18" spans="1:26" ht="147" customHeight="1">
      <c r="A18" s="4"/>
      <c r="B18" s="29"/>
      <c r="C18" s="33" t="s">
        <v>13</v>
      </c>
      <c r="D18" s="35">
        <v>1</v>
      </c>
      <c r="E18" s="31"/>
      <c r="F18" s="32">
        <v>1</v>
      </c>
      <c r="G18" s="4"/>
      <c r="H18" s="29"/>
      <c r="I18" s="33" t="s">
        <v>90</v>
      </c>
      <c r="J18" s="34"/>
      <c r="K18" s="4"/>
      <c r="L18" s="4"/>
      <c r="M18" s="4"/>
      <c r="N18" s="4"/>
      <c r="O18" s="4"/>
      <c r="P18" s="4"/>
      <c r="Q18" s="4"/>
      <c r="R18" s="4"/>
      <c r="S18" s="4"/>
      <c r="T18" s="4"/>
      <c r="U18" s="4"/>
      <c r="V18" s="4"/>
      <c r="W18" s="4"/>
      <c r="X18" s="4"/>
      <c r="Y18" s="4"/>
      <c r="Z18" s="4"/>
    </row>
    <row r="19" spans="1:26" ht="147" customHeight="1">
      <c r="A19" s="4"/>
      <c r="B19" s="29"/>
      <c r="C19" s="33" t="s">
        <v>31</v>
      </c>
      <c r="D19" s="35">
        <v>0</v>
      </c>
      <c r="E19" s="31"/>
      <c r="F19" s="32">
        <v>2</v>
      </c>
      <c r="G19" s="4"/>
      <c r="H19" s="29"/>
      <c r="I19" s="33" t="s">
        <v>91</v>
      </c>
      <c r="J19" s="34"/>
      <c r="K19" s="4"/>
      <c r="L19" s="4"/>
      <c r="M19" s="4"/>
      <c r="N19" s="4"/>
      <c r="O19" s="4"/>
      <c r="P19" s="4"/>
      <c r="Q19" s="4"/>
      <c r="R19" s="4"/>
      <c r="S19" s="4"/>
      <c r="T19" s="4"/>
      <c r="U19" s="4"/>
      <c r="V19" s="4"/>
      <c r="W19" s="4"/>
      <c r="X19" s="4"/>
      <c r="Y19" s="4"/>
      <c r="Z19" s="4"/>
    </row>
    <row r="20" spans="1:26" ht="14.25" customHeight="1">
      <c r="A20" s="5"/>
      <c r="B20" s="37"/>
      <c r="C20" s="38"/>
      <c r="D20" s="38"/>
      <c r="E20" s="39"/>
      <c r="F20" s="37"/>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row>
    <row r="24" spans="1:26" ht="14.25" customHeight="1">
      <c r="C24">
        <v>1</v>
      </c>
    </row>
    <row r="25" spans="1:26" ht="14.25" customHeight="1">
      <c r="C25">
        <v>2</v>
      </c>
    </row>
    <row r="26" spans="1:26" ht="14.25" customHeight="1">
      <c r="C26">
        <v>3</v>
      </c>
    </row>
    <row r="27" spans="1:26" ht="14.25" customHeight="1">
      <c r="C27">
        <v>4</v>
      </c>
    </row>
    <row r="28" spans="1:26" ht="14.25" customHeight="1">
      <c r="C28">
        <v>5</v>
      </c>
    </row>
    <row r="29" spans="1:26" ht="14.25" customHeight="1">
      <c r="C29">
        <v>6</v>
      </c>
    </row>
    <row r="30" spans="1:26" ht="14.25" customHeight="1">
      <c r="C30" s="45">
        <v>7</v>
      </c>
    </row>
    <row r="31" spans="1:26" ht="14.25" customHeight="1">
      <c r="C31">
        <v>8</v>
      </c>
    </row>
    <row r="32" spans="1:26" ht="14.25" customHeight="1">
      <c r="C32">
        <v>9</v>
      </c>
    </row>
    <row r="33" spans="3:3" ht="14.25" customHeight="1">
      <c r="C33">
        <v>10</v>
      </c>
    </row>
    <row r="34" spans="3:3" ht="14.25" customHeight="1">
      <c r="C34">
        <v>11</v>
      </c>
    </row>
    <row r="35" spans="3:3" ht="14.25" customHeight="1">
      <c r="C35">
        <v>12</v>
      </c>
    </row>
    <row r="36" spans="3:3" ht="14.25" customHeight="1">
      <c r="C36">
        <v>13</v>
      </c>
    </row>
    <row r="37" spans="3:3" ht="14.25" customHeight="1">
      <c r="C37">
        <v>14</v>
      </c>
    </row>
    <row r="38" spans="3:3" ht="14.25" customHeight="1">
      <c r="C38">
        <v>15</v>
      </c>
    </row>
    <row r="39" spans="3:3" ht="14.25" customHeight="1">
      <c r="C39" s="45">
        <v>16</v>
      </c>
    </row>
    <row r="40" spans="3:3" ht="14.25" customHeight="1">
      <c r="C40">
        <v>17</v>
      </c>
    </row>
    <row r="41" spans="3:3" ht="14.25" customHeight="1">
      <c r="C41">
        <v>18</v>
      </c>
    </row>
    <row r="42" spans="3:3" ht="14.25" customHeight="1"/>
    <row r="43" spans="3:3" ht="14.25" customHeight="1"/>
    <row r="44" spans="3:3" ht="14.25" customHeight="1"/>
    <row r="45" spans="3:3" ht="14.25" customHeight="1"/>
    <row r="46" spans="3:3" ht="14.25" customHeight="1"/>
    <row r="47" spans="3:3" ht="14.25" customHeight="1"/>
    <row r="48" spans="3:3"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H10:J20 B10:E20">
    <cfRule type="expression" dxfId="14" priority="1" stopIfTrue="1">
      <formula>MOD(ROW(),2)=0</formula>
    </cfRule>
  </conditionalFormatting>
  <conditionalFormatting sqref="F20">
    <cfRule type="expression" dxfId="13" priority="2" stopIfTrue="1">
      <formula>MOD(ROW(),2)=0</formula>
    </cfRule>
  </conditionalFormatting>
  <conditionalFormatting sqref="F10:F19">
    <cfRule type="expression" dxfId="12" priority="3" stopIfTrue="1">
      <formula>MOD(ROW(),2)=0</formula>
    </cfRule>
  </conditionalFormatting>
  <dataValidations count="2">
    <dataValidation type="decimal" allowBlank="1" showErrorMessage="1" sqref="F10:F19" xr:uid="{00000000-0002-0000-0900-000000000000}">
      <formula1>1</formula1>
      <formula2>4</formula2>
    </dataValidation>
    <dataValidation type="decimal" allowBlank="1" showErrorMessage="1" sqref="D10:D19" xr:uid="{00000000-0002-0000-0900-000001000000}">
      <formula1>-1</formula1>
      <formula2>1</formula2>
    </dataValidation>
  </dataValidations>
  <pageMargins left="0.7" right="0.7" top="0.75" bottom="0.75" header="0" footer="0"/>
  <pageSetup paperSize="9" orientation="portrait"/>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Z1000"/>
  <sheetViews>
    <sheetView topLeftCell="A29" workbookViewId="0">
      <selection activeCell="C24" sqref="C24"/>
    </sheetView>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21" t="s">
        <v>16</v>
      </c>
    </row>
    <row r="3" spans="1:26" ht="14.25" customHeight="1">
      <c r="C3" s="22" t="s">
        <v>92</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73.5" customHeight="1">
      <c r="A10" s="4"/>
      <c r="B10" s="29"/>
      <c r="C10" s="33" t="s">
        <v>21</v>
      </c>
      <c r="D10" s="35">
        <v>1</v>
      </c>
      <c r="E10" s="31"/>
      <c r="F10" s="32">
        <v>1</v>
      </c>
      <c r="G10" s="4"/>
      <c r="H10" s="29"/>
      <c r="I10" s="33" t="s">
        <v>93</v>
      </c>
      <c r="J10" s="34"/>
      <c r="K10" s="4"/>
      <c r="L10" s="4"/>
      <c r="M10" s="4"/>
      <c r="N10" s="4"/>
      <c r="O10" s="4"/>
      <c r="P10" s="4"/>
      <c r="Q10" s="4"/>
      <c r="R10" s="4"/>
      <c r="S10" s="4"/>
      <c r="T10" s="4"/>
      <c r="U10" s="4"/>
      <c r="V10" s="4"/>
      <c r="W10" s="4"/>
      <c r="X10" s="4"/>
      <c r="Y10" s="4"/>
      <c r="Z10" s="4"/>
    </row>
    <row r="11" spans="1:26" ht="127.5" customHeight="1">
      <c r="A11" s="4"/>
      <c r="B11" s="29"/>
      <c r="C11" s="33" t="s">
        <v>6</v>
      </c>
      <c r="D11" s="30">
        <v>0</v>
      </c>
      <c r="E11" s="31"/>
      <c r="F11" s="32">
        <v>2</v>
      </c>
      <c r="G11" s="4"/>
      <c r="H11" s="29"/>
      <c r="I11" s="33" t="s">
        <v>94</v>
      </c>
      <c r="J11" s="34"/>
      <c r="K11" s="4"/>
      <c r="L11" s="4"/>
      <c r="M11" s="4"/>
      <c r="N11" s="4"/>
      <c r="O11" s="4"/>
      <c r="P11" s="4"/>
      <c r="Q11" s="4"/>
      <c r="R11" s="4"/>
      <c r="S11" s="4"/>
      <c r="T11" s="4"/>
      <c r="U11" s="4"/>
      <c r="V11" s="4"/>
      <c r="W11" s="4"/>
      <c r="X11" s="4"/>
      <c r="Y11" s="4"/>
      <c r="Z11" s="4"/>
    </row>
    <row r="12" spans="1:26" ht="100.5" customHeight="1">
      <c r="A12" s="4"/>
      <c r="B12" s="29"/>
      <c r="C12" s="33" t="s">
        <v>7</v>
      </c>
      <c r="D12" s="30">
        <v>1</v>
      </c>
      <c r="E12" s="31"/>
      <c r="F12" s="36">
        <v>1</v>
      </c>
      <c r="G12" s="4"/>
      <c r="H12" s="29"/>
      <c r="I12" s="33" t="s">
        <v>95</v>
      </c>
      <c r="J12" s="34"/>
      <c r="K12" s="4"/>
      <c r="L12" s="4"/>
      <c r="M12" s="4"/>
      <c r="N12" s="4"/>
      <c r="O12" s="4"/>
      <c r="P12" s="4"/>
      <c r="Q12" s="4"/>
      <c r="R12" s="4"/>
      <c r="S12" s="4"/>
      <c r="T12" s="4"/>
      <c r="U12" s="4"/>
      <c r="V12" s="4"/>
      <c r="W12" s="4"/>
      <c r="X12" s="4"/>
      <c r="Y12" s="4"/>
      <c r="Z12" s="4"/>
    </row>
    <row r="13" spans="1:26" ht="171" customHeight="1">
      <c r="A13" s="4"/>
      <c r="B13" s="29"/>
      <c r="C13" s="33" t="s">
        <v>8</v>
      </c>
      <c r="D13" s="30">
        <v>-1</v>
      </c>
      <c r="E13" s="31"/>
      <c r="F13" s="32">
        <v>3</v>
      </c>
      <c r="G13" s="4"/>
      <c r="H13" s="29"/>
      <c r="I13" s="33" t="s">
        <v>96</v>
      </c>
      <c r="J13" s="34"/>
      <c r="K13" s="4"/>
      <c r="L13" s="4"/>
      <c r="M13" s="4"/>
      <c r="N13" s="4"/>
      <c r="O13" s="4"/>
      <c r="P13" s="4"/>
      <c r="Q13" s="4"/>
      <c r="R13" s="4"/>
      <c r="S13" s="4"/>
      <c r="T13" s="4"/>
      <c r="U13" s="4"/>
      <c r="V13" s="4"/>
      <c r="W13" s="4"/>
      <c r="X13" s="4"/>
      <c r="Y13" s="4"/>
      <c r="Z13" s="4"/>
    </row>
    <row r="14" spans="1:26" ht="45" customHeight="1">
      <c r="A14" s="4"/>
      <c r="B14" s="29"/>
      <c r="C14" s="33" t="s">
        <v>9</v>
      </c>
      <c r="D14" s="30">
        <v>0</v>
      </c>
      <c r="E14" s="31"/>
      <c r="F14" s="32">
        <v>2</v>
      </c>
      <c r="G14" s="4"/>
      <c r="H14" s="29"/>
      <c r="I14" s="33" t="s">
        <v>97</v>
      </c>
      <c r="J14" s="34"/>
      <c r="K14" s="4"/>
      <c r="L14" s="4"/>
      <c r="M14" s="4"/>
      <c r="N14" s="4"/>
      <c r="O14" s="4"/>
      <c r="P14" s="4"/>
      <c r="Q14" s="4"/>
      <c r="R14" s="4"/>
      <c r="S14" s="4"/>
      <c r="T14" s="4"/>
      <c r="U14" s="4"/>
      <c r="V14" s="4"/>
      <c r="W14" s="4"/>
      <c r="X14" s="4"/>
      <c r="Y14" s="4"/>
      <c r="Z14" s="4"/>
    </row>
    <row r="15" spans="1:26" ht="14.25" customHeight="1">
      <c r="A15" s="4"/>
      <c r="B15" s="29"/>
      <c r="C15" s="33" t="s">
        <v>10</v>
      </c>
      <c r="D15" s="35"/>
      <c r="E15" s="31"/>
      <c r="F15" s="36"/>
      <c r="G15" s="4"/>
      <c r="H15" s="29"/>
      <c r="I15" s="33" t="s">
        <v>98</v>
      </c>
      <c r="J15" s="34"/>
      <c r="K15" s="4"/>
      <c r="L15" s="4"/>
      <c r="M15" s="4"/>
      <c r="N15" s="4"/>
      <c r="O15" s="4"/>
      <c r="P15" s="4"/>
      <c r="Q15" s="4"/>
      <c r="R15" s="4"/>
      <c r="S15" s="4"/>
      <c r="T15" s="4"/>
      <c r="U15" s="4"/>
      <c r="V15" s="4"/>
      <c r="W15" s="4"/>
      <c r="X15" s="4"/>
      <c r="Y15" s="4"/>
      <c r="Z15" s="4"/>
    </row>
    <row r="16" spans="1:26" ht="120" customHeight="1">
      <c r="A16" s="4"/>
      <c r="B16" s="29"/>
      <c r="C16" s="33" t="s">
        <v>11</v>
      </c>
      <c r="D16" s="30">
        <v>1</v>
      </c>
      <c r="E16" s="31"/>
      <c r="F16" s="36">
        <v>4</v>
      </c>
      <c r="G16" s="4"/>
      <c r="H16" s="29"/>
      <c r="I16" s="33" t="s">
        <v>99</v>
      </c>
      <c r="J16" s="34"/>
      <c r="K16" s="4"/>
      <c r="L16" s="4"/>
      <c r="M16" s="4"/>
      <c r="N16" s="4"/>
      <c r="O16" s="4"/>
      <c r="P16" s="4"/>
      <c r="Q16" s="4"/>
      <c r="R16" s="4"/>
      <c r="S16" s="4"/>
      <c r="T16" s="4"/>
      <c r="U16" s="4"/>
      <c r="V16" s="4"/>
      <c r="W16" s="4"/>
      <c r="X16" s="4"/>
      <c r="Y16" s="4"/>
      <c r="Z16" s="4"/>
    </row>
    <row r="17" spans="1:26" ht="33" customHeight="1">
      <c r="A17" s="4"/>
      <c r="B17" s="29"/>
      <c r="C17" s="33" t="s">
        <v>12</v>
      </c>
      <c r="D17" s="30">
        <v>0</v>
      </c>
      <c r="E17" s="31"/>
      <c r="F17" s="36">
        <v>2</v>
      </c>
      <c r="G17" s="4"/>
      <c r="H17" s="29"/>
      <c r="I17" s="33" t="s">
        <v>100</v>
      </c>
      <c r="J17" s="34"/>
      <c r="K17" s="4"/>
      <c r="L17" s="4"/>
      <c r="M17" s="4"/>
      <c r="N17" s="4"/>
      <c r="O17" s="4"/>
      <c r="P17" s="4"/>
      <c r="Q17" s="4"/>
      <c r="R17" s="4"/>
      <c r="S17" s="4"/>
      <c r="T17" s="4"/>
      <c r="U17" s="4"/>
      <c r="V17" s="4"/>
      <c r="W17" s="4"/>
      <c r="X17" s="4"/>
      <c r="Y17" s="4"/>
      <c r="Z17" s="4"/>
    </row>
    <row r="18" spans="1:26" ht="102.75" customHeight="1">
      <c r="A18" s="4"/>
      <c r="B18" s="29"/>
      <c r="C18" s="33" t="s">
        <v>13</v>
      </c>
      <c r="D18" s="35">
        <v>1</v>
      </c>
      <c r="E18" s="31"/>
      <c r="F18" s="32">
        <v>1</v>
      </c>
      <c r="G18" s="4"/>
      <c r="H18" s="29"/>
      <c r="I18" s="33" t="s">
        <v>101</v>
      </c>
      <c r="J18" s="34"/>
      <c r="K18" s="4"/>
      <c r="L18" s="4"/>
      <c r="M18" s="4"/>
      <c r="N18" s="4"/>
      <c r="O18" s="4"/>
      <c r="P18" s="4"/>
      <c r="Q18" s="4"/>
      <c r="R18" s="4"/>
      <c r="S18" s="4"/>
      <c r="T18" s="4"/>
      <c r="U18" s="4"/>
      <c r="V18" s="4"/>
      <c r="W18" s="4"/>
      <c r="X18" s="4"/>
      <c r="Y18" s="4"/>
      <c r="Z18" s="4"/>
    </row>
    <row r="19" spans="1:26" ht="105.75" customHeight="1">
      <c r="A19" s="4"/>
      <c r="B19" s="29"/>
      <c r="C19" s="33" t="s">
        <v>31</v>
      </c>
      <c r="D19" s="30">
        <v>0</v>
      </c>
      <c r="E19" s="31"/>
      <c r="F19" s="32">
        <v>2</v>
      </c>
      <c r="G19" s="4"/>
      <c r="H19" s="29"/>
      <c r="I19" s="33" t="s">
        <v>102</v>
      </c>
      <c r="J19" s="34"/>
      <c r="K19" s="4"/>
      <c r="L19" s="4"/>
      <c r="M19" s="4"/>
      <c r="N19" s="4"/>
      <c r="O19" s="4"/>
      <c r="P19" s="4"/>
      <c r="Q19" s="4"/>
      <c r="R19" s="4"/>
      <c r="S19" s="4"/>
      <c r="T19" s="4"/>
      <c r="U19" s="4"/>
      <c r="V19" s="4"/>
      <c r="W19" s="4"/>
      <c r="X19" s="4"/>
      <c r="Y19" s="4"/>
      <c r="Z19" s="4"/>
    </row>
    <row r="20" spans="1:26" ht="14.25" customHeight="1">
      <c r="A20" s="5"/>
      <c r="B20" s="37"/>
      <c r="C20" s="38"/>
      <c r="D20" s="38"/>
      <c r="E20" s="39"/>
      <c r="F20" s="37"/>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row>
    <row r="24" spans="1:26" ht="14.25" customHeight="1">
      <c r="C24">
        <v>1</v>
      </c>
    </row>
    <row r="25" spans="1:26" ht="14.25" customHeight="1">
      <c r="C25">
        <v>2</v>
      </c>
    </row>
    <row r="26" spans="1:26" ht="14.25" customHeight="1">
      <c r="C26">
        <v>3</v>
      </c>
    </row>
    <row r="27" spans="1:26" ht="14.25" customHeight="1">
      <c r="C27">
        <v>4</v>
      </c>
    </row>
    <row r="28" spans="1:26" ht="14.25" customHeight="1">
      <c r="C28">
        <v>5</v>
      </c>
    </row>
    <row r="29" spans="1:26" ht="14.25" customHeight="1">
      <c r="C29">
        <v>6</v>
      </c>
    </row>
    <row r="30" spans="1:26" ht="14.25" customHeight="1">
      <c r="C30" s="45">
        <v>7</v>
      </c>
    </row>
    <row r="31" spans="1:26" ht="14.25" customHeight="1">
      <c r="C31">
        <v>8</v>
      </c>
    </row>
    <row r="32" spans="1:26" ht="14.25" customHeight="1">
      <c r="C32">
        <v>9</v>
      </c>
    </row>
    <row r="33" spans="3:3" ht="14.25" customHeight="1">
      <c r="C33">
        <v>10</v>
      </c>
    </row>
    <row r="34" spans="3:3" ht="14.25" customHeight="1">
      <c r="C34">
        <v>11</v>
      </c>
    </row>
    <row r="35" spans="3:3" ht="14.25" customHeight="1">
      <c r="C35">
        <v>12</v>
      </c>
    </row>
    <row r="36" spans="3:3" ht="14.25" customHeight="1">
      <c r="C36">
        <v>13</v>
      </c>
    </row>
    <row r="37" spans="3:3" ht="14.25" customHeight="1">
      <c r="C37">
        <v>14</v>
      </c>
    </row>
    <row r="38" spans="3:3" ht="14.25" customHeight="1">
      <c r="C38">
        <v>15</v>
      </c>
    </row>
    <row r="39" spans="3:3" ht="14.25" customHeight="1">
      <c r="C39" s="45">
        <v>16</v>
      </c>
    </row>
    <row r="40" spans="3:3" ht="14.25" customHeight="1">
      <c r="C40">
        <v>17</v>
      </c>
    </row>
    <row r="41" spans="3:3" ht="14.25" customHeight="1">
      <c r="C41">
        <v>18</v>
      </c>
    </row>
    <row r="42" spans="3:3" ht="14.25" customHeight="1">
      <c r="C42">
        <v>19</v>
      </c>
    </row>
    <row r="43" spans="3:3" ht="14.25" customHeight="1">
      <c r="C43">
        <v>20</v>
      </c>
    </row>
    <row r="44" spans="3:3" ht="14.25" customHeight="1">
      <c r="C44">
        <v>21</v>
      </c>
    </row>
    <row r="45" spans="3:3" ht="14.25" customHeight="1">
      <c r="C45">
        <v>22</v>
      </c>
    </row>
    <row r="46" spans="3:3" ht="14.25" customHeight="1">
      <c r="C46">
        <v>23</v>
      </c>
    </row>
    <row r="47" spans="3:3" ht="14.25" customHeight="1">
      <c r="C47">
        <v>24</v>
      </c>
    </row>
    <row r="48" spans="3:3" ht="14.25" customHeight="1">
      <c r="C48">
        <v>25</v>
      </c>
    </row>
    <row r="49" spans="3:3" ht="14.25" customHeight="1">
      <c r="C49">
        <v>26</v>
      </c>
    </row>
    <row r="50" spans="3:3" ht="14.25" customHeight="1"/>
    <row r="51" spans="3:3" ht="14.25" customHeight="1"/>
    <row r="52" spans="3:3" ht="14.25" customHeight="1"/>
    <row r="53" spans="3:3" ht="14.25" customHeight="1"/>
    <row r="54" spans="3:3" ht="14.25" customHeight="1"/>
    <row r="55" spans="3:3" ht="14.25" customHeight="1"/>
    <row r="56" spans="3:3" ht="14.25" customHeight="1"/>
    <row r="57" spans="3:3" ht="14.25" customHeight="1"/>
    <row r="58" spans="3:3" ht="14.25" customHeight="1"/>
    <row r="59" spans="3:3" ht="14.25" customHeight="1"/>
    <row r="60" spans="3:3" ht="14.25" customHeight="1"/>
    <row r="61" spans="3:3" ht="14.25" customHeight="1"/>
    <row r="62" spans="3:3" ht="14.25" customHeight="1"/>
    <row r="63" spans="3:3" ht="14.25" customHeight="1"/>
    <row r="64" spans="3:3"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H10:J20 B10:E20">
    <cfRule type="expression" dxfId="11" priority="1" stopIfTrue="1">
      <formula>MOD(ROW(),2)=0</formula>
    </cfRule>
  </conditionalFormatting>
  <conditionalFormatting sqref="F20">
    <cfRule type="expression" dxfId="10" priority="2" stopIfTrue="1">
      <formula>MOD(ROW(),2)=0</formula>
    </cfRule>
  </conditionalFormatting>
  <conditionalFormatting sqref="F10:F19">
    <cfRule type="expression" dxfId="9" priority="3" stopIfTrue="1">
      <formula>MOD(ROW(),2)=0</formula>
    </cfRule>
  </conditionalFormatting>
  <dataValidations count="2">
    <dataValidation type="decimal" allowBlank="1" showErrorMessage="1" sqref="F10:F19" xr:uid="{00000000-0002-0000-0A00-000000000000}">
      <formula1>1</formula1>
      <formula2>4</formula2>
    </dataValidation>
    <dataValidation type="decimal" allowBlank="1" showErrorMessage="1" sqref="D10:D19" xr:uid="{00000000-0002-0000-0A00-000001000000}">
      <formula1>-1</formula1>
      <formula2>1</formula2>
    </dataValidation>
  </dataValidations>
  <pageMargins left="0.7" right="0.7" top="0.75" bottom="0.75" header="0" footer="0"/>
  <pageSetup paperSize="9" orientation="portrait"/>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Z1000"/>
  <sheetViews>
    <sheetView tabSelected="1" topLeftCell="A20" workbookViewId="0">
      <selection activeCell="C30" sqref="C30"/>
    </sheetView>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21" t="s">
        <v>16</v>
      </c>
    </row>
    <row r="3" spans="1:26" ht="14.25" customHeight="1">
      <c r="C3" s="22" t="s">
        <v>103</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165.75" customHeight="1">
      <c r="A10" s="4"/>
      <c r="B10" s="29"/>
      <c r="C10" s="33" t="s">
        <v>21</v>
      </c>
      <c r="D10" s="30">
        <v>0</v>
      </c>
      <c r="E10" s="31"/>
      <c r="F10" s="32">
        <v>2</v>
      </c>
      <c r="G10" s="4"/>
      <c r="H10" s="29"/>
      <c r="I10" s="33" t="s">
        <v>104</v>
      </c>
      <c r="J10" s="34"/>
      <c r="K10" s="4"/>
      <c r="L10" s="4"/>
      <c r="M10" s="4"/>
      <c r="N10" s="4"/>
      <c r="O10" s="4"/>
      <c r="P10" s="4"/>
      <c r="Q10" s="4"/>
      <c r="R10" s="4"/>
      <c r="S10" s="4"/>
      <c r="T10" s="4"/>
      <c r="U10" s="4"/>
      <c r="V10" s="4"/>
      <c r="W10" s="4"/>
      <c r="X10" s="4"/>
      <c r="Y10" s="4"/>
      <c r="Z10" s="4"/>
    </row>
    <row r="11" spans="1:26" ht="165.75" customHeight="1">
      <c r="A11" s="4"/>
      <c r="B11" s="29"/>
      <c r="C11" s="33" t="s">
        <v>6</v>
      </c>
      <c r="D11" s="30">
        <v>1</v>
      </c>
      <c r="E11" s="31"/>
      <c r="F11" s="32">
        <v>1</v>
      </c>
      <c r="G11" s="4"/>
      <c r="H11" s="29"/>
      <c r="I11" s="33" t="s">
        <v>105</v>
      </c>
      <c r="J11" s="34"/>
      <c r="K11" s="4"/>
      <c r="L11" s="4"/>
      <c r="M11" s="4"/>
      <c r="N11" s="4"/>
      <c r="O11" s="4"/>
      <c r="P11" s="4"/>
      <c r="Q11" s="4"/>
      <c r="R11" s="4"/>
      <c r="S11" s="4"/>
      <c r="T11" s="4"/>
      <c r="U11" s="4"/>
      <c r="V11" s="4"/>
      <c r="W11" s="4"/>
      <c r="X11" s="4"/>
      <c r="Y11" s="4"/>
      <c r="Z11" s="4"/>
    </row>
    <row r="12" spans="1:26" ht="165.75" customHeight="1">
      <c r="A12" s="4"/>
      <c r="B12" s="29"/>
      <c r="C12" s="33" t="s">
        <v>7</v>
      </c>
      <c r="D12" s="30">
        <v>1</v>
      </c>
      <c r="E12" s="31"/>
      <c r="F12" s="36">
        <v>1</v>
      </c>
      <c r="G12" s="4"/>
      <c r="H12" s="29"/>
      <c r="I12" s="33" t="s">
        <v>106</v>
      </c>
      <c r="J12" s="34"/>
      <c r="K12" s="4"/>
      <c r="L12" s="4"/>
      <c r="M12" s="4"/>
      <c r="N12" s="4"/>
      <c r="O12" s="4"/>
      <c r="P12" s="4"/>
      <c r="Q12" s="4"/>
      <c r="R12" s="4"/>
      <c r="S12" s="4"/>
      <c r="T12" s="4"/>
      <c r="U12" s="4"/>
      <c r="V12" s="4"/>
      <c r="W12" s="4"/>
      <c r="X12" s="4"/>
      <c r="Y12" s="4"/>
      <c r="Z12" s="4"/>
    </row>
    <row r="13" spans="1:26" ht="165.75" customHeight="1">
      <c r="A13" s="4"/>
      <c r="B13" s="29"/>
      <c r="C13" s="33" t="s">
        <v>8</v>
      </c>
      <c r="D13" s="30">
        <v>0</v>
      </c>
      <c r="E13" s="31"/>
      <c r="F13" s="32">
        <v>2</v>
      </c>
      <c r="G13" s="4"/>
      <c r="H13" s="29"/>
      <c r="I13" s="33" t="s">
        <v>107</v>
      </c>
      <c r="J13" s="34"/>
      <c r="K13" s="4"/>
      <c r="L13" s="4"/>
      <c r="M13" s="4"/>
      <c r="N13" s="4"/>
      <c r="O13" s="4"/>
      <c r="P13" s="4"/>
      <c r="Q13" s="4"/>
      <c r="R13" s="4"/>
      <c r="S13" s="4"/>
      <c r="T13" s="4"/>
      <c r="U13" s="4"/>
      <c r="V13" s="4"/>
      <c r="W13" s="4"/>
      <c r="X13" s="4"/>
      <c r="Y13" s="4"/>
      <c r="Z13" s="4"/>
    </row>
    <row r="14" spans="1:26" ht="165.75" customHeight="1">
      <c r="A14" s="4"/>
      <c r="B14" s="29"/>
      <c r="C14" s="33" t="s">
        <v>9</v>
      </c>
      <c r="D14" s="35"/>
      <c r="E14" s="31"/>
      <c r="F14" s="36"/>
      <c r="G14" s="4"/>
      <c r="H14" s="29"/>
      <c r="I14" s="33" t="s">
        <v>98</v>
      </c>
      <c r="J14" s="34"/>
      <c r="K14" s="4"/>
      <c r="L14" s="4"/>
      <c r="M14" s="4"/>
      <c r="N14" s="4"/>
      <c r="O14" s="4"/>
      <c r="P14" s="4"/>
      <c r="Q14" s="4"/>
      <c r="R14" s="4"/>
      <c r="S14" s="4"/>
      <c r="T14" s="4"/>
      <c r="U14" s="4"/>
      <c r="V14" s="4"/>
      <c r="W14" s="4"/>
      <c r="X14" s="4"/>
      <c r="Y14" s="4"/>
      <c r="Z14" s="4"/>
    </row>
    <row r="15" spans="1:26" ht="165.75" customHeight="1">
      <c r="A15" s="4"/>
      <c r="B15" s="29"/>
      <c r="C15" s="33" t="s">
        <v>10</v>
      </c>
      <c r="D15" s="30">
        <v>-1</v>
      </c>
      <c r="E15" s="31"/>
      <c r="F15" s="32">
        <v>3</v>
      </c>
      <c r="G15" s="4"/>
      <c r="H15" s="29"/>
      <c r="I15" s="33" t="s">
        <v>108</v>
      </c>
      <c r="J15" s="34"/>
      <c r="K15" s="4"/>
      <c r="L15" s="4"/>
      <c r="M15" s="4"/>
      <c r="N15" s="4"/>
      <c r="O15" s="4"/>
      <c r="P15" s="4"/>
      <c r="Q15" s="4"/>
      <c r="R15" s="4"/>
      <c r="S15" s="4"/>
      <c r="T15" s="4"/>
      <c r="U15" s="4"/>
      <c r="V15" s="4"/>
      <c r="W15" s="4"/>
      <c r="X15" s="4"/>
      <c r="Y15" s="4"/>
      <c r="Z15" s="4"/>
    </row>
    <row r="16" spans="1:26" ht="165.75" customHeight="1">
      <c r="A16" s="4"/>
      <c r="B16" s="29"/>
      <c r="C16" s="33" t="s">
        <v>11</v>
      </c>
      <c r="D16" s="30">
        <v>1</v>
      </c>
      <c r="E16" s="31"/>
      <c r="F16" s="32">
        <v>1</v>
      </c>
      <c r="G16" s="4"/>
      <c r="H16" s="29"/>
      <c r="I16" s="33" t="s">
        <v>109</v>
      </c>
      <c r="J16" s="34"/>
      <c r="K16" s="4"/>
      <c r="L16" s="4"/>
      <c r="M16" s="4"/>
      <c r="N16" s="4"/>
      <c r="O16" s="4"/>
      <c r="P16" s="4"/>
      <c r="Q16" s="4"/>
      <c r="R16" s="4"/>
      <c r="S16" s="4"/>
      <c r="T16" s="4"/>
      <c r="U16" s="4"/>
      <c r="V16" s="4"/>
      <c r="W16" s="4"/>
      <c r="X16" s="4"/>
      <c r="Y16" s="4"/>
      <c r="Z16" s="4"/>
    </row>
    <row r="17" spans="1:26" ht="165.75" customHeight="1">
      <c r="A17" s="4"/>
      <c r="B17" s="29"/>
      <c r="C17" s="33" t="s">
        <v>12</v>
      </c>
      <c r="D17" s="35"/>
      <c r="E17" s="31"/>
      <c r="F17" s="36"/>
      <c r="G17" s="4"/>
      <c r="H17" s="29"/>
      <c r="I17" s="33" t="s">
        <v>98</v>
      </c>
      <c r="J17" s="34"/>
      <c r="K17" s="4"/>
      <c r="L17" s="4"/>
      <c r="M17" s="4"/>
      <c r="N17" s="4"/>
      <c r="O17" s="4"/>
      <c r="P17" s="4"/>
      <c r="Q17" s="4"/>
      <c r="R17" s="4"/>
      <c r="S17" s="4"/>
      <c r="T17" s="4"/>
      <c r="U17" s="4"/>
      <c r="V17" s="4"/>
      <c r="W17" s="4"/>
      <c r="X17" s="4"/>
      <c r="Y17" s="4"/>
      <c r="Z17" s="4"/>
    </row>
    <row r="18" spans="1:26" ht="165.75" customHeight="1">
      <c r="A18" s="4"/>
      <c r="B18" s="29"/>
      <c r="C18" s="33" t="s">
        <v>13</v>
      </c>
      <c r="D18" s="35">
        <v>1</v>
      </c>
      <c r="E18" s="31"/>
      <c r="F18" s="32">
        <v>1</v>
      </c>
      <c r="G18" s="4"/>
      <c r="H18" s="29"/>
      <c r="I18" s="33" t="s">
        <v>110</v>
      </c>
      <c r="J18" s="34"/>
      <c r="K18" s="4"/>
      <c r="L18" s="4"/>
      <c r="M18" s="4"/>
      <c r="N18" s="4"/>
      <c r="O18" s="4"/>
      <c r="P18" s="4"/>
      <c r="Q18" s="4"/>
      <c r="R18" s="4"/>
      <c r="S18" s="4"/>
      <c r="T18" s="4"/>
      <c r="U18" s="4"/>
      <c r="V18" s="4"/>
      <c r="W18" s="4"/>
      <c r="X18" s="4"/>
      <c r="Y18" s="4"/>
      <c r="Z18" s="4"/>
    </row>
    <row r="19" spans="1:26" ht="165.75" customHeight="1">
      <c r="A19" s="4"/>
      <c r="B19" s="29"/>
      <c r="C19" s="33" t="s">
        <v>31</v>
      </c>
      <c r="D19" s="30">
        <v>-1</v>
      </c>
      <c r="E19" s="31"/>
      <c r="F19" s="36">
        <v>4</v>
      </c>
      <c r="G19" s="4"/>
      <c r="H19" s="29"/>
      <c r="I19" s="33" t="s">
        <v>111</v>
      </c>
      <c r="J19" s="34"/>
      <c r="K19" s="4"/>
      <c r="L19" s="4"/>
      <c r="M19" s="4"/>
      <c r="N19" s="4"/>
      <c r="O19" s="4"/>
      <c r="P19" s="4"/>
      <c r="Q19" s="4"/>
      <c r="R19" s="4"/>
      <c r="S19" s="4"/>
      <c r="T19" s="4"/>
      <c r="U19" s="4"/>
      <c r="V19" s="4"/>
      <c r="W19" s="4"/>
      <c r="X19" s="4"/>
      <c r="Y19" s="4"/>
      <c r="Z19" s="4"/>
    </row>
    <row r="20" spans="1:26" ht="165.75" customHeight="1">
      <c r="A20" s="5"/>
      <c r="B20" s="37"/>
      <c r="C20" s="38"/>
      <c r="D20" s="38"/>
      <c r="E20" s="39"/>
      <c r="F20" s="37"/>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row>
    <row r="24" spans="1:26" ht="14.25" customHeight="1">
      <c r="B24">
        <v>1</v>
      </c>
    </row>
    <row r="25" spans="1:26" ht="14.25" customHeight="1">
      <c r="B25">
        <v>2</v>
      </c>
    </row>
    <row r="26" spans="1:26" ht="14.25" customHeight="1">
      <c r="B26">
        <v>3</v>
      </c>
    </row>
    <row r="27" spans="1:26" ht="14.25" customHeight="1">
      <c r="B27">
        <v>4</v>
      </c>
    </row>
    <row r="28" spans="1:26" ht="14.25" customHeight="1">
      <c r="B28">
        <v>5</v>
      </c>
    </row>
    <row r="29" spans="1:26" ht="14.25" customHeight="1">
      <c r="B29">
        <v>6</v>
      </c>
    </row>
    <row r="30" spans="1:26" ht="14.25" customHeight="1">
      <c r="B30">
        <v>7</v>
      </c>
      <c r="C30" s="45"/>
    </row>
    <row r="31" spans="1:26" ht="14.25" customHeight="1">
      <c r="B31">
        <v>8</v>
      </c>
    </row>
    <row r="32" spans="1:26" ht="14.25" customHeight="1">
      <c r="B32">
        <v>9</v>
      </c>
    </row>
    <row r="33" spans="2:3" ht="14.25" customHeight="1">
      <c r="B33">
        <v>10</v>
      </c>
    </row>
    <row r="34" spans="2:3" ht="14.25" customHeight="1">
      <c r="B34">
        <v>11</v>
      </c>
    </row>
    <row r="35" spans="2:3" ht="14.25" customHeight="1">
      <c r="B35">
        <v>12</v>
      </c>
    </row>
    <row r="36" spans="2:3" ht="14.25" customHeight="1">
      <c r="B36">
        <v>13</v>
      </c>
    </row>
    <row r="37" spans="2:3" ht="14.25" customHeight="1">
      <c r="B37">
        <v>14</v>
      </c>
    </row>
    <row r="38" spans="2:3" ht="14.25" customHeight="1">
      <c r="B38">
        <v>15</v>
      </c>
    </row>
    <row r="39" spans="2:3" ht="14.25" customHeight="1">
      <c r="B39">
        <v>16</v>
      </c>
      <c r="C39" s="45"/>
    </row>
    <row r="40" spans="2:3" ht="14.25" customHeight="1">
      <c r="B40">
        <v>17</v>
      </c>
    </row>
    <row r="41" spans="2:3" ht="14.25" customHeight="1">
      <c r="B41">
        <v>18</v>
      </c>
    </row>
    <row r="42" spans="2:3" ht="14.25" customHeight="1">
      <c r="B42">
        <v>19</v>
      </c>
    </row>
    <row r="43" spans="2:3" ht="14.25" customHeight="1">
      <c r="B43">
        <v>20</v>
      </c>
    </row>
    <row r="44" spans="2:3" ht="14.25" customHeight="1">
      <c r="B44">
        <v>21</v>
      </c>
    </row>
    <row r="45" spans="2:3" ht="14.25" customHeight="1"/>
    <row r="46" spans="2:3" ht="14.25" customHeight="1"/>
    <row r="47" spans="2:3" ht="14.25" customHeight="1"/>
    <row r="48" spans="2:3"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H10:J20 B10:E20">
    <cfRule type="expression" dxfId="8" priority="1" stopIfTrue="1">
      <formula>MOD(ROW(),2)=0</formula>
    </cfRule>
  </conditionalFormatting>
  <conditionalFormatting sqref="F20">
    <cfRule type="expression" dxfId="7" priority="2" stopIfTrue="1">
      <formula>MOD(ROW(),2)=0</formula>
    </cfRule>
  </conditionalFormatting>
  <conditionalFormatting sqref="F10:F19">
    <cfRule type="expression" dxfId="6" priority="3" stopIfTrue="1">
      <formula>MOD(ROW(),2)=0</formula>
    </cfRule>
  </conditionalFormatting>
  <dataValidations count="2">
    <dataValidation type="decimal" allowBlank="1" showErrorMessage="1" sqref="F10:F19" xr:uid="{00000000-0002-0000-0B00-000000000000}">
      <formula1>1</formula1>
      <formula2>4</formula2>
    </dataValidation>
    <dataValidation type="decimal" allowBlank="1" showErrorMessage="1" sqref="D10:D19" xr:uid="{00000000-0002-0000-0B00-000001000000}">
      <formula1>-1</formula1>
      <formula2>1</formula2>
    </dataValidation>
  </dataValidations>
  <pageMargins left="0.7" right="0.7" top="0.75" bottom="0.75" header="0" footer="0"/>
  <pageSetup paperSize="9" orientation="portrait"/>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Z1000"/>
  <sheetViews>
    <sheetView topLeftCell="A43" workbookViewId="0">
      <selection activeCell="C39" sqref="C39"/>
    </sheetView>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42" t="s">
        <v>112</v>
      </c>
    </row>
    <row r="3" spans="1:26" ht="14.25" customHeight="1">
      <c r="C3" s="51" t="s">
        <v>113</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14.25" customHeight="1">
      <c r="A10" s="4"/>
      <c r="B10" s="29"/>
      <c r="C10" s="33" t="s">
        <v>21</v>
      </c>
      <c r="D10" s="30">
        <v>0</v>
      </c>
      <c r="E10" s="31"/>
      <c r="F10" s="32">
        <v>2</v>
      </c>
      <c r="G10" s="4"/>
      <c r="H10" s="29"/>
      <c r="I10" s="33" t="s">
        <v>114</v>
      </c>
      <c r="J10" s="34"/>
      <c r="K10" s="4"/>
      <c r="L10" s="4"/>
      <c r="M10" s="4"/>
      <c r="N10" s="4"/>
      <c r="O10" s="4"/>
      <c r="P10" s="4"/>
      <c r="Q10" s="4"/>
      <c r="R10" s="4"/>
      <c r="S10" s="4"/>
      <c r="T10" s="4"/>
      <c r="U10" s="4"/>
      <c r="V10" s="4"/>
      <c r="W10" s="4"/>
      <c r="X10" s="4"/>
      <c r="Y10" s="4"/>
      <c r="Z10" s="4"/>
    </row>
    <row r="11" spans="1:26" ht="14.25" customHeight="1">
      <c r="A11" s="4"/>
      <c r="B11" s="29"/>
      <c r="C11" s="33" t="s">
        <v>6</v>
      </c>
      <c r="D11" s="30">
        <v>1</v>
      </c>
      <c r="E11" s="31"/>
      <c r="F11" s="32">
        <v>1</v>
      </c>
      <c r="G11" s="4"/>
      <c r="H11" s="29"/>
      <c r="I11" s="46" t="s">
        <v>114</v>
      </c>
      <c r="J11" s="34"/>
      <c r="K11" s="4"/>
      <c r="L11" s="4"/>
      <c r="M11" s="4"/>
      <c r="N11" s="4"/>
      <c r="O11" s="4"/>
      <c r="P11" s="4"/>
      <c r="Q11" s="4"/>
      <c r="R11" s="4"/>
      <c r="S11" s="4"/>
      <c r="T11" s="4"/>
      <c r="U11" s="4"/>
      <c r="V11" s="4"/>
      <c r="W11" s="4"/>
      <c r="X11" s="4"/>
      <c r="Y11" s="4"/>
      <c r="Z11" s="4"/>
    </row>
    <row r="12" spans="1:26" ht="14.25" customHeight="1">
      <c r="A12" s="4"/>
      <c r="B12" s="29"/>
      <c r="C12" s="33" t="s">
        <v>7</v>
      </c>
      <c r="D12" s="30">
        <v>1</v>
      </c>
      <c r="E12" s="31"/>
      <c r="F12" s="36">
        <v>1</v>
      </c>
      <c r="G12" s="4"/>
      <c r="H12" s="29"/>
      <c r="I12" s="44" t="s">
        <v>115</v>
      </c>
      <c r="J12" s="34"/>
      <c r="K12" s="4"/>
      <c r="L12" s="4"/>
      <c r="M12" s="4"/>
      <c r="N12" s="4"/>
      <c r="O12" s="4"/>
      <c r="P12" s="4"/>
      <c r="Q12" s="4"/>
      <c r="R12" s="4"/>
      <c r="S12" s="4"/>
      <c r="T12" s="4"/>
      <c r="U12" s="4"/>
      <c r="V12" s="4"/>
      <c r="W12" s="4"/>
      <c r="X12" s="4"/>
      <c r="Y12" s="4"/>
      <c r="Z12" s="4"/>
    </row>
    <row r="13" spans="1:26" ht="14.25" customHeight="1">
      <c r="A13" s="4"/>
      <c r="B13" s="29"/>
      <c r="C13" s="33" t="s">
        <v>8</v>
      </c>
      <c r="D13" s="30">
        <v>0</v>
      </c>
      <c r="E13" s="31"/>
      <c r="F13" s="32">
        <v>2</v>
      </c>
      <c r="G13" s="4"/>
      <c r="H13" s="29"/>
      <c r="I13" s="46" t="s">
        <v>114</v>
      </c>
      <c r="J13" s="34"/>
      <c r="K13" s="4"/>
      <c r="L13" s="4"/>
      <c r="M13" s="4"/>
      <c r="N13" s="4"/>
      <c r="O13" s="4"/>
      <c r="P13" s="4"/>
      <c r="Q13" s="4"/>
      <c r="R13" s="4"/>
      <c r="S13" s="4"/>
      <c r="T13" s="4"/>
      <c r="U13" s="4"/>
      <c r="V13" s="4"/>
      <c r="W13" s="4"/>
      <c r="X13" s="4"/>
      <c r="Y13" s="4"/>
      <c r="Z13" s="4"/>
    </row>
    <row r="14" spans="1:26" ht="14.25" customHeight="1">
      <c r="A14" s="4"/>
      <c r="B14" s="29"/>
      <c r="C14" s="33" t="s">
        <v>9</v>
      </c>
      <c r="D14" s="35"/>
      <c r="E14" s="31"/>
      <c r="F14" s="36"/>
      <c r="G14" s="4"/>
      <c r="H14" s="29"/>
      <c r="I14" s="46" t="s">
        <v>114</v>
      </c>
      <c r="J14" s="34"/>
      <c r="K14" s="4"/>
      <c r="L14" s="4"/>
      <c r="M14" s="4"/>
      <c r="N14" s="4"/>
      <c r="O14" s="4"/>
      <c r="P14" s="4"/>
      <c r="Q14" s="4"/>
      <c r="R14" s="4"/>
      <c r="S14" s="4"/>
      <c r="T14" s="4"/>
      <c r="U14" s="4"/>
      <c r="V14" s="4"/>
      <c r="W14" s="4"/>
      <c r="X14" s="4"/>
      <c r="Y14" s="4"/>
      <c r="Z14" s="4"/>
    </row>
    <row r="15" spans="1:26" ht="14.25" customHeight="1">
      <c r="A15" s="4"/>
      <c r="B15" s="29"/>
      <c r="C15" s="33" t="s">
        <v>10</v>
      </c>
      <c r="D15" s="30">
        <v>-1</v>
      </c>
      <c r="E15" s="31"/>
      <c r="F15" s="32">
        <v>3</v>
      </c>
      <c r="G15" s="4"/>
      <c r="H15" s="29"/>
      <c r="I15" s="44" t="s">
        <v>114</v>
      </c>
      <c r="J15" s="34"/>
      <c r="K15" s="4"/>
      <c r="L15" s="4"/>
      <c r="M15" s="4"/>
      <c r="N15" s="4"/>
      <c r="O15" s="4"/>
      <c r="P15" s="4"/>
      <c r="Q15" s="4"/>
      <c r="R15" s="4"/>
      <c r="S15" s="4"/>
      <c r="T15" s="4"/>
      <c r="U15" s="4"/>
      <c r="V15" s="4"/>
      <c r="W15" s="4"/>
      <c r="X15" s="4"/>
      <c r="Y15" s="4"/>
      <c r="Z15" s="4"/>
    </row>
    <row r="16" spans="1:26" ht="14.25" customHeight="1">
      <c r="A16" s="4"/>
      <c r="B16" s="29"/>
      <c r="C16" s="33" t="s">
        <v>11</v>
      </c>
      <c r="D16" s="30">
        <v>1</v>
      </c>
      <c r="E16" s="31"/>
      <c r="F16" s="32">
        <v>1</v>
      </c>
      <c r="G16" s="4"/>
      <c r="H16" s="29"/>
      <c r="I16" s="46" t="s">
        <v>114</v>
      </c>
      <c r="J16" s="34"/>
      <c r="K16" s="4"/>
      <c r="L16" s="4"/>
      <c r="M16" s="4"/>
      <c r="N16" s="4"/>
      <c r="O16" s="4"/>
      <c r="P16" s="4"/>
      <c r="Q16" s="4"/>
      <c r="R16" s="4"/>
      <c r="S16" s="4"/>
      <c r="T16" s="4"/>
      <c r="U16" s="4"/>
      <c r="V16" s="4"/>
      <c r="W16" s="4"/>
      <c r="X16" s="4"/>
      <c r="Y16" s="4"/>
      <c r="Z16" s="4"/>
    </row>
    <row r="17" spans="1:26" ht="14.25" customHeight="1">
      <c r="A17" s="4"/>
      <c r="B17" s="29"/>
      <c r="C17" s="33" t="s">
        <v>12</v>
      </c>
      <c r="D17" s="35"/>
      <c r="E17" s="31"/>
      <c r="F17" s="36"/>
      <c r="G17" s="4"/>
      <c r="H17" s="29"/>
      <c r="I17" s="46" t="s">
        <v>114</v>
      </c>
      <c r="J17" s="34"/>
      <c r="K17" s="4"/>
      <c r="L17" s="4"/>
      <c r="M17" s="4"/>
      <c r="N17" s="4"/>
      <c r="O17" s="4"/>
      <c r="P17" s="4"/>
      <c r="Q17" s="4"/>
      <c r="R17" s="4"/>
      <c r="S17" s="4"/>
      <c r="T17" s="4"/>
      <c r="U17" s="4"/>
      <c r="V17" s="4"/>
      <c r="W17" s="4"/>
      <c r="X17" s="4"/>
      <c r="Y17" s="4"/>
      <c r="Z17" s="4"/>
    </row>
    <row r="18" spans="1:26" ht="14.25" customHeight="1">
      <c r="A18" s="4"/>
      <c r="B18" s="29"/>
      <c r="C18" s="33" t="s">
        <v>13</v>
      </c>
      <c r="D18" s="35">
        <v>1</v>
      </c>
      <c r="E18" s="31"/>
      <c r="F18" s="32">
        <v>1</v>
      </c>
      <c r="G18" s="4"/>
      <c r="H18" s="29"/>
      <c r="I18" s="46" t="s">
        <v>114</v>
      </c>
      <c r="J18" s="34"/>
      <c r="K18" s="4"/>
      <c r="L18" s="4"/>
      <c r="M18" s="4"/>
      <c r="N18" s="4"/>
      <c r="O18" s="4"/>
      <c r="P18" s="4"/>
      <c r="Q18" s="4"/>
      <c r="R18" s="4"/>
      <c r="S18" s="4"/>
      <c r="T18" s="4"/>
      <c r="U18" s="4"/>
      <c r="V18" s="4"/>
      <c r="W18" s="4"/>
      <c r="X18" s="4"/>
      <c r="Y18" s="4"/>
      <c r="Z18" s="4"/>
    </row>
    <row r="19" spans="1:26" ht="14.25" customHeight="1">
      <c r="A19" s="4"/>
      <c r="B19" s="29"/>
      <c r="C19" s="33" t="s">
        <v>31</v>
      </c>
      <c r="D19" s="30">
        <v>-1</v>
      </c>
      <c r="E19" s="31"/>
      <c r="F19" s="36">
        <v>4</v>
      </c>
      <c r="G19" s="4"/>
      <c r="H19" s="29"/>
      <c r="I19" s="46" t="s">
        <v>114</v>
      </c>
      <c r="J19" s="34"/>
      <c r="K19" s="4"/>
      <c r="L19" s="4"/>
      <c r="M19" s="4"/>
      <c r="N19" s="4"/>
      <c r="O19" s="4"/>
      <c r="P19" s="4"/>
      <c r="Q19" s="4"/>
      <c r="R19" s="4"/>
      <c r="S19" s="4"/>
      <c r="T19" s="4"/>
      <c r="U19" s="4"/>
      <c r="V19" s="4"/>
      <c r="W19" s="4"/>
      <c r="X19" s="4"/>
      <c r="Y19" s="4"/>
      <c r="Z19" s="4"/>
    </row>
    <row r="20" spans="1:26" ht="14.25" customHeight="1">
      <c r="A20" s="5"/>
      <c r="B20" s="37"/>
      <c r="C20" s="38"/>
      <c r="D20" s="38"/>
      <c r="E20" s="39"/>
      <c r="F20" s="37"/>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row>
    <row r="24" spans="1:26" ht="14.25" customHeight="1"/>
    <row r="25" spans="1:26" ht="14.25" customHeight="1"/>
    <row r="26" spans="1:26" ht="14.25" customHeight="1"/>
    <row r="27" spans="1:26" ht="14.25" customHeight="1"/>
    <row r="28" spans="1:26" ht="14.25" customHeight="1"/>
    <row r="29" spans="1:26" ht="14.25" customHeight="1">
      <c r="C29" s="47"/>
    </row>
    <row r="30" spans="1:26" ht="14.25" customHeight="1"/>
    <row r="31" spans="1:26" ht="14.25" customHeight="1"/>
    <row r="32" spans="1:26"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spans="12:12" ht="14.25" customHeight="1"/>
    <row r="82" spans="12:12" ht="14.25" customHeight="1"/>
    <row r="83" spans="12:12" ht="14.25" customHeight="1"/>
    <row r="84" spans="12:12" ht="14.25" customHeight="1"/>
    <row r="85" spans="12:12" ht="14.25" customHeight="1"/>
    <row r="86" spans="12:12" ht="14.25" customHeight="1"/>
    <row r="87" spans="12:12" ht="14.25" customHeight="1">
      <c r="L87" s="48"/>
    </row>
    <row r="88" spans="12:12" ht="14.25" customHeight="1"/>
    <row r="89" spans="12:12" ht="14.25" customHeight="1"/>
    <row r="90" spans="12:12" ht="14.25" customHeight="1"/>
    <row r="91" spans="12:12" ht="14.25" customHeight="1"/>
    <row r="92" spans="12:12" ht="14.25" customHeight="1"/>
    <row r="93" spans="12:12" ht="14.25" customHeight="1"/>
    <row r="94" spans="12:12" ht="14.25" customHeight="1"/>
    <row r="95" spans="12:12" ht="14.25" customHeight="1"/>
    <row r="96" spans="12:12"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B10:E20 H10:J20">
    <cfRule type="expression" dxfId="5" priority="1" stopIfTrue="1">
      <formula>MOD(ROW(),2)=0</formula>
    </cfRule>
  </conditionalFormatting>
  <conditionalFormatting sqref="F20">
    <cfRule type="expression" dxfId="4" priority="2" stopIfTrue="1">
      <formula>MOD(ROW(),2)=0</formula>
    </cfRule>
  </conditionalFormatting>
  <conditionalFormatting sqref="F10:F19">
    <cfRule type="expression" dxfId="3" priority="3" stopIfTrue="1">
      <formula>MOD(ROW(),2)=0</formula>
    </cfRule>
  </conditionalFormatting>
  <dataValidations count="2">
    <dataValidation type="decimal" allowBlank="1" showErrorMessage="1" sqref="F10:F19" xr:uid="{00000000-0002-0000-0C00-000000000000}">
      <formula1>1</formula1>
      <formula2>4</formula2>
    </dataValidation>
    <dataValidation type="decimal" allowBlank="1" showErrorMessage="1" sqref="D10:D19" xr:uid="{00000000-0002-0000-0C00-000001000000}">
      <formula1>-1</formula1>
      <formula2>1</formula2>
    </dataValidation>
  </dataValidations>
  <pageMargins left="0.7" right="0.7" top="0.75" bottom="0.75" header="0" footer="0"/>
  <pageSetup paperSize="9" orientation="portrait"/>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Z1000"/>
  <sheetViews>
    <sheetView topLeftCell="A16" workbookViewId="0"/>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42" t="s">
        <v>112</v>
      </c>
    </row>
    <row r="3" spans="1:26" ht="14.25" customHeight="1">
      <c r="C3" s="51" t="s">
        <v>116</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14.25" customHeight="1">
      <c r="A10" s="4"/>
      <c r="B10" s="29"/>
      <c r="C10" s="33" t="s">
        <v>21</v>
      </c>
      <c r="D10" s="30">
        <v>0</v>
      </c>
      <c r="E10" s="31"/>
      <c r="F10" s="32">
        <v>2</v>
      </c>
      <c r="G10" s="4"/>
      <c r="H10" s="29"/>
      <c r="I10" s="33" t="s">
        <v>117</v>
      </c>
      <c r="J10" s="34"/>
      <c r="K10" s="4"/>
      <c r="L10" s="4"/>
      <c r="M10" s="4"/>
      <c r="N10" s="4"/>
      <c r="O10" s="4"/>
      <c r="P10" s="4"/>
      <c r="Q10" s="4"/>
      <c r="R10" s="4"/>
      <c r="S10" s="4"/>
      <c r="T10" s="4"/>
      <c r="U10" s="4"/>
      <c r="V10" s="4"/>
      <c r="W10" s="4"/>
      <c r="X10" s="4"/>
      <c r="Y10" s="4"/>
      <c r="Z10" s="4"/>
    </row>
    <row r="11" spans="1:26" ht="14.25" customHeight="1">
      <c r="A11" s="4"/>
      <c r="B11" s="29"/>
      <c r="C11" s="33" t="s">
        <v>6</v>
      </c>
      <c r="D11" s="30">
        <v>1</v>
      </c>
      <c r="E11" s="31"/>
      <c r="F11" s="32">
        <v>1</v>
      </c>
      <c r="G11" s="4"/>
      <c r="H11" s="29"/>
      <c r="I11" s="33" t="s">
        <v>117</v>
      </c>
      <c r="J11" s="34"/>
      <c r="K11" s="4"/>
      <c r="L11" s="4"/>
      <c r="M11" s="4"/>
      <c r="N11" s="4"/>
      <c r="O11" s="4"/>
      <c r="P11" s="4"/>
      <c r="Q11" s="4"/>
      <c r="R11" s="4"/>
      <c r="S11" s="4"/>
      <c r="T11" s="4"/>
      <c r="U11" s="4"/>
      <c r="V11" s="4"/>
      <c r="W11" s="4"/>
      <c r="X11" s="4"/>
      <c r="Y11" s="4"/>
      <c r="Z11" s="4"/>
    </row>
    <row r="12" spans="1:26" ht="14.25" customHeight="1">
      <c r="A12" s="4"/>
      <c r="B12" s="29"/>
      <c r="C12" s="33" t="s">
        <v>7</v>
      </c>
      <c r="D12" s="30">
        <v>1</v>
      </c>
      <c r="E12" s="31"/>
      <c r="F12" s="36">
        <v>1</v>
      </c>
      <c r="G12" s="4"/>
      <c r="H12" s="29"/>
      <c r="I12" s="33" t="s">
        <v>117</v>
      </c>
      <c r="J12" s="34"/>
      <c r="K12" s="4"/>
      <c r="L12" s="4"/>
      <c r="M12" s="4"/>
      <c r="N12" s="4"/>
      <c r="O12" s="4"/>
      <c r="P12" s="4"/>
      <c r="Q12" s="4"/>
      <c r="R12" s="4"/>
      <c r="S12" s="4"/>
      <c r="T12" s="4"/>
      <c r="U12" s="4"/>
      <c r="V12" s="4"/>
      <c r="W12" s="4"/>
      <c r="X12" s="4"/>
      <c r="Y12" s="4"/>
      <c r="Z12" s="4"/>
    </row>
    <row r="13" spans="1:26" ht="14.25" customHeight="1">
      <c r="A13" s="4"/>
      <c r="B13" s="29"/>
      <c r="C13" s="33" t="s">
        <v>8</v>
      </c>
      <c r="D13" s="30">
        <v>0</v>
      </c>
      <c r="E13" s="31"/>
      <c r="F13" s="32">
        <v>2</v>
      </c>
      <c r="G13" s="4"/>
      <c r="H13" s="29"/>
      <c r="I13" s="33" t="s">
        <v>117</v>
      </c>
      <c r="J13" s="34"/>
      <c r="K13" s="4"/>
      <c r="L13" s="4"/>
      <c r="M13" s="4"/>
      <c r="N13" s="4"/>
      <c r="O13" s="4"/>
      <c r="P13" s="4"/>
      <c r="Q13" s="4"/>
      <c r="R13" s="4"/>
      <c r="S13" s="4"/>
      <c r="T13" s="4"/>
      <c r="U13" s="4"/>
      <c r="V13" s="4"/>
      <c r="W13" s="4"/>
      <c r="X13" s="4"/>
      <c r="Y13" s="4"/>
      <c r="Z13" s="4"/>
    </row>
    <row r="14" spans="1:26" ht="14.25" customHeight="1">
      <c r="A14" s="4"/>
      <c r="B14" s="29"/>
      <c r="C14" s="33" t="s">
        <v>9</v>
      </c>
      <c r="D14" s="35"/>
      <c r="E14" s="31"/>
      <c r="F14" s="36"/>
      <c r="G14" s="4"/>
      <c r="H14" s="29"/>
      <c r="I14" s="33" t="s">
        <v>117</v>
      </c>
      <c r="J14" s="34"/>
      <c r="K14" s="4"/>
      <c r="L14" s="4"/>
      <c r="M14" s="4"/>
      <c r="N14" s="4"/>
      <c r="O14" s="4"/>
      <c r="P14" s="4"/>
      <c r="Q14" s="4"/>
      <c r="R14" s="4"/>
      <c r="S14" s="4"/>
      <c r="T14" s="4"/>
      <c r="U14" s="4"/>
      <c r="V14" s="4"/>
      <c r="W14" s="4"/>
      <c r="X14" s="4"/>
      <c r="Y14" s="4"/>
      <c r="Z14" s="4"/>
    </row>
    <row r="15" spans="1:26" ht="14.25" customHeight="1">
      <c r="A15" s="4"/>
      <c r="B15" s="29"/>
      <c r="C15" s="33" t="s">
        <v>10</v>
      </c>
      <c r="D15" s="30">
        <v>-1</v>
      </c>
      <c r="E15" s="31"/>
      <c r="F15" s="32">
        <v>3</v>
      </c>
      <c r="G15" s="4"/>
      <c r="H15" s="29"/>
      <c r="I15" s="33" t="s">
        <v>117</v>
      </c>
      <c r="J15" s="34"/>
      <c r="K15" s="4"/>
      <c r="L15" s="4"/>
      <c r="M15" s="4"/>
      <c r="N15" s="4"/>
      <c r="O15" s="4"/>
      <c r="P15" s="4"/>
      <c r="Q15" s="4"/>
      <c r="R15" s="4"/>
      <c r="S15" s="4"/>
      <c r="T15" s="4"/>
      <c r="U15" s="4"/>
      <c r="V15" s="4"/>
      <c r="W15" s="4"/>
      <c r="X15" s="4"/>
      <c r="Y15" s="4"/>
      <c r="Z15" s="4"/>
    </row>
    <row r="16" spans="1:26" ht="14.25" customHeight="1">
      <c r="A16" s="4"/>
      <c r="B16" s="29"/>
      <c r="C16" s="33" t="s">
        <v>11</v>
      </c>
      <c r="D16" s="30">
        <v>1</v>
      </c>
      <c r="E16" s="31"/>
      <c r="F16" s="32">
        <v>1</v>
      </c>
      <c r="G16" s="4"/>
      <c r="H16" s="29"/>
      <c r="I16" s="33" t="s">
        <v>117</v>
      </c>
      <c r="J16" s="34"/>
      <c r="K16" s="4"/>
      <c r="L16" s="4"/>
      <c r="M16" s="4"/>
      <c r="N16" s="4"/>
      <c r="O16" s="4"/>
      <c r="P16" s="4"/>
      <c r="Q16" s="4"/>
      <c r="R16" s="4"/>
      <c r="S16" s="4"/>
      <c r="T16" s="4"/>
      <c r="U16" s="4"/>
      <c r="V16" s="4"/>
      <c r="W16" s="4"/>
      <c r="X16" s="4"/>
      <c r="Y16" s="4"/>
      <c r="Z16" s="4"/>
    </row>
    <row r="17" spans="1:26" ht="14.25" customHeight="1">
      <c r="A17" s="4"/>
      <c r="B17" s="29"/>
      <c r="C17" s="33" t="s">
        <v>12</v>
      </c>
      <c r="D17" s="35"/>
      <c r="E17" s="31"/>
      <c r="F17" s="36"/>
      <c r="G17" s="4"/>
      <c r="H17" s="29"/>
      <c r="I17" s="33" t="s">
        <v>117</v>
      </c>
      <c r="J17" s="34"/>
      <c r="K17" s="4"/>
      <c r="L17" s="4"/>
      <c r="M17" s="4"/>
      <c r="N17" s="4"/>
      <c r="O17" s="4"/>
      <c r="P17" s="4"/>
      <c r="Q17" s="4"/>
      <c r="R17" s="4"/>
      <c r="S17" s="4"/>
      <c r="T17" s="4"/>
      <c r="U17" s="4"/>
      <c r="V17" s="4"/>
      <c r="W17" s="4"/>
      <c r="X17" s="4"/>
      <c r="Y17" s="4"/>
      <c r="Z17" s="4"/>
    </row>
    <row r="18" spans="1:26" ht="14.25" customHeight="1">
      <c r="A18" s="4"/>
      <c r="B18" s="29"/>
      <c r="C18" s="33" t="s">
        <v>13</v>
      </c>
      <c r="D18" s="35">
        <v>1</v>
      </c>
      <c r="E18" s="31"/>
      <c r="F18" s="32">
        <v>1</v>
      </c>
      <c r="G18" s="4"/>
      <c r="H18" s="29"/>
      <c r="I18" s="46" t="s">
        <v>117</v>
      </c>
      <c r="J18" s="34"/>
      <c r="K18" s="4"/>
      <c r="L18" s="4"/>
      <c r="M18" s="4"/>
      <c r="N18" s="4"/>
      <c r="O18" s="4"/>
      <c r="P18" s="4"/>
      <c r="Q18" s="4"/>
      <c r="R18" s="4"/>
      <c r="S18" s="4"/>
      <c r="T18" s="4"/>
      <c r="U18" s="4"/>
      <c r="V18" s="4"/>
      <c r="W18" s="4"/>
      <c r="X18" s="4"/>
      <c r="Y18" s="4"/>
      <c r="Z18" s="4"/>
    </row>
    <row r="19" spans="1:26" ht="14.25" customHeight="1">
      <c r="A19" s="4"/>
      <c r="B19" s="29"/>
      <c r="C19" s="33" t="s">
        <v>31</v>
      </c>
      <c r="D19" s="30">
        <v>-1</v>
      </c>
      <c r="E19" s="31"/>
      <c r="F19" s="36">
        <v>4</v>
      </c>
      <c r="G19" s="4"/>
      <c r="H19" s="29"/>
      <c r="I19" s="33" t="s">
        <v>117</v>
      </c>
      <c r="J19" s="34"/>
      <c r="K19" s="4"/>
      <c r="L19" s="4"/>
      <c r="M19" s="4"/>
      <c r="N19" s="4"/>
      <c r="O19" s="4"/>
      <c r="P19" s="4"/>
      <c r="Q19" s="4"/>
      <c r="R19" s="4"/>
      <c r="S19" s="4"/>
      <c r="T19" s="4"/>
      <c r="U19" s="4"/>
      <c r="V19" s="4"/>
      <c r="W19" s="4"/>
      <c r="X19" s="4"/>
      <c r="Y19" s="4"/>
      <c r="Z19" s="4"/>
    </row>
    <row r="20" spans="1:26" ht="14.25" customHeight="1">
      <c r="A20" s="5"/>
      <c r="B20" s="37"/>
      <c r="C20" s="38"/>
      <c r="D20" s="38"/>
      <c r="E20" s="39"/>
      <c r="F20" s="37"/>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row>
    <row r="24" spans="1:26" ht="14.25" customHeight="1"/>
    <row r="25" spans="1:26" ht="14.25" customHeight="1"/>
    <row r="26" spans="1:26" ht="14.25" customHeight="1"/>
    <row r="27" spans="1:26" ht="14.25" customHeight="1"/>
    <row r="28" spans="1:26" ht="14.25" customHeight="1"/>
    <row r="29" spans="1:26" ht="14.25" customHeight="1">
      <c r="C29" s="47"/>
    </row>
    <row r="30" spans="1:26" ht="14.25" customHeight="1"/>
    <row r="31" spans="1:26" ht="14.25" customHeight="1"/>
    <row r="32" spans="1:26"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B10:E20 H10:J20">
    <cfRule type="expression" dxfId="2" priority="1" stopIfTrue="1">
      <formula>MOD(ROW(),2)=0</formula>
    </cfRule>
  </conditionalFormatting>
  <conditionalFormatting sqref="F20">
    <cfRule type="expression" dxfId="1" priority="2" stopIfTrue="1">
      <formula>MOD(ROW(),2)=0</formula>
    </cfRule>
  </conditionalFormatting>
  <conditionalFormatting sqref="F10:F19">
    <cfRule type="expression" dxfId="0" priority="3" stopIfTrue="1">
      <formula>MOD(ROW(),2)=0</formula>
    </cfRule>
  </conditionalFormatting>
  <dataValidations count="2">
    <dataValidation type="decimal" allowBlank="1" showErrorMessage="1" sqref="F10:F19" xr:uid="{00000000-0002-0000-0D00-000000000000}">
      <formula1>1</formula1>
      <formula2>4</formula2>
    </dataValidation>
    <dataValidation type="decimal" allowBlank="1" showErrorMessage="1" sqref="D10:D19" xr:uid="{00000000-0002-0000-0D00-000001000000}">
      <formula1>-1</formula1>
      <formula2>1</formula2>
    </dataValidation>
  </dataValidations>
  <pageMargins left="0.7" right="0.7" top="0.75" bottom="0.75" header="0" footer="0"/>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workbookViewId="0"/>
  </sheetViews>
  <sheetFormatPr defaultColWidth="12.625" defaultRowHeight="15" customHeight="1"/>
  <cols>
    <col min="1" max="1" width="2.5" customWidth="1"/>
    <col min="2" max="2" width="4.5" customWidth="1"/>
    <col min="3" max="3" width="58" customWidth="1"/>
    <col min="4" max="4" width="12.375" customWidth="1"/>
    <col min="5" max="5" width="13.5" customWidth="1"/>
    <col min="6" max="6" width="13.75" customWidth="1"/>
    <col min="7" max="26" width="7.625" customWidth="1"/>
  </cols>
  <sheetData>
    <row r="1" spans="1:26" ht="14.25" customHeight="1"/>
    <row r="2" spans="1:26" ht="14.25" customHeight="1"/>
    <row r="3" spans="1:26" ht="14.25" customHeight="1"/>
    <row r="4" spans="1:26" ht="14.25" customHeight="1"/>
    <row r="5" spans="1:26" ht="14.25" customHeight="1"/>
    <row r="6" spans="1:26" ht="14.25" customHeight="1"/>
    <row r="7" spans="1:26" ht="14.25" customHeight="1"/>
    <row r="8" spans="1:26" ht="14.25" customHeight="1"/>
    <row r="9" spans="1:26" ht="14.25" customHeight="1"/>
    <row r="10" spans="1:26" ht="14.25" customHeight="1"/>
    <row r="11" spans="1:26" ht="14.25" customHeight="1">
      <c r="A11" s="1"/>
      <c r="B11" s="2"/>
      <c r="C11" s="2" t="s">
        <v>0</v>
      </c>
      <c r="D11" s="3"/>
      <c r="E11" s="3"/>
      <c r="F11" s="3"/>
      <c r="G11" s="4"/>
      <c r="H11" s="5"/>
      <c r="I11" s="1"/>
      <c r="J11" s="1"/>
      <c r="K11" s="1"/>
      <c r="L11" s="1"/>
      <c r="M11" s="1"/>
      <c r="N11" s="1"/>
      <c r="O11" s="1"/>
      <c r="P11" s="1"/>
      <c r="Q11" s="1"/>
      <c r="R11" s="1"/>
      <c r="S11" s="1"/>
      <c r="T11" s="1"/>
      <c r="U11" s="1"/>
      <c r="V11" s="1"/>
      <c r="W11" s="1"/>
      <c r="X11" s="1"/>
      <c r="Y11" s="1"/>
      <c r="Z11" s="1"/>
    </row>
    <row r="12" spans="1:26" ht="14.25" customHeight="1">
      <c r="A12" s="1"/>
      <c r="B12" s="6"/>
      <c r="C12" s="7"/>
      <c r="D12" s="7"/>
      <c r="E12" s="7"/>
      <c r="F12" s="7"/>
      <c r="G12" s="7"/>
      <c r="H12" s="8"/>
      <c r="I12" s="1"/>
      <c r="J12" s="1"/>
      <c r="K12" s="1"/>
      <c r="L12" s="1"/>
      <c r="M12" s="1"/>
      <c r="N12" s="1"/>
      <c r="O12" s="1"/>
      <c r="P12" s="1"/>
      <c r="Q12" s="1"/>
      <c r="R12" s="1"/>
      <c r="S12" s="1"/>
      <c r="T12" s="1"/>
      <c r="U12" s="1"/>
      <c r="V12" s="1"/>
      <c r="W12" s="1"/>
      <c r="X12" s="1"/>
      <c r="Y12" s="1"/>
      <c r="Z12" s="1"/>
    </row>
    <row r="13" spans="1:26" ht="14.25" customHeight="1">
      <c r="A13" s="1"/>
      <c r="B13" s="9"/>
      <c r="C13" s="5"/>
      <c r="D13" s="5" t="s">
        <v>1</v>
      </c>
      <c r="E13" s="5" t="s">
        <v>2</v>
      </c>
      <c r="F13" s="5" t="s">
        <v>3</v>
      </c>
      <c r="G13" s="5" t="s">
        <v>4</v>
      </c>
      <c r="H13" s="10"/>
      <c r="I13" s="1"/>
      <c r="J13" s="1"/>
      <c r="K13" s="1"/>
      <c r="L13" s="1"/>
      <c r="M13" s="1"/>
      <c r="N13" s="1"/>
      <c r="O13" s="1"/>
      <c r="P13" s="1"/>
      <c r="Q13" s="1"/>
      <c r="R13" s="1"/>
      <c r="S13" s="1"/>
      <c r="T13" s="1"/>
      <c r="U13" s="1"/>
      <c r="V13" s="1"/>
      <c r="W13" s="1"/>
      <c r="X13" s="1"/>
      <c r="Y13" s="1"/>
      <c r="Z13" s="1"/>
    </row>
    <row r="14" spans="1:26" ht="14.25" customHeight="1">
      <c r="A14" s="1"/>
      <c r="B14" s="11"/>
      <c r="C14" s="5" t="s">
        <v>5</v>
      </c>
      <c r="D14" s="12">
        <f>SUM('UC1-State1'!D10,'UC1-State2'!D10,'UC1-State3'!D10,'UC1-State4'!D10,'UC1-State5'!D10,'UC1-State6'!D10,'UC1-State7'!D10,'UC1-State8'!D10,'UC1-State9'!D10,'UC2-State1'!D10,'UC2-State2'!D10)</f>
        <v>-1</v>
      </c>
      <c r="E14" s="12">
        <f>COUNTA('UC1-State1'!C10,'UC1-State2'!C10,'UC1-State3'!C10,'UC1-State4'!C10,'UC1-State5'!C10,'UC1-State6'!C10,'UC1-State7'!C10,'UC1-State8'!C10,'UC1-State9'!C10,'UC2-State1'!C10,'UC2-State2'!C10)</f>
        <v>11</v>
      </c>
      <c r="F14" s="12">
        <f>COUNT('UC1-State1'!D10,'UC1-State2'!D10,'UC1-State3'!D10,'UC1-State4'!D10,'UC1-State5'!D10,'UC1-State6'!D10,'UC1-State7'!D10,'UC1-State8'!D10,'UC1-State9'!D10,'UC2-State1'!D10,'UC2-State2'!D10)</f>
        <v>11</v>
      </c>
      <c r="G14" s="13">
        <f t="shared" ref="G14:G23" si="0">IF(F14=0,"",(D14+F14)/(2*F14))</f>
        <v>0.45454545454545453</v>
      </c>
      <c r="H14" s="14"/>
      <c r="I14" s="1"/>
      <c r="J14" s="1"/>
      <c r="K14" s="1"/>
      <c r="L14" s="1"/>
      <c r="M14" s="1"/>
      <c r="N14" s="1"/>
      <c r="O14" s="1"/>
      <c r="P14" s="1"/>
      <c r="Q14" s="1"/>
      <c r="R14" s="1"/>
      <c r="S14" s="1"/>
      <c r="T14" s="1"/>
      <c r="U14" s="1"/>
      <c r="V14" s="1"/>
      <c r="W14" s="1"/>
      <c r="X14" s="1"/>
      <c r="Y14" s="1"/>
      <c r="Z14" s="1"/>
    </row>
    <row r="15" spans="1:26" ht="14.25" customHeight="1">
      <c r="A15" s="1"/>
      <c r="B15" s="11"/>
      <c r="C15" s="5" t="s">
        <v>6</v>
      </c>
      <c r="D15" s="12">
        <f>SUM('UC1-State1'!D11,'UC1-State2'!D11,'UC1-State3'!D11,'UC1-State4'!D11,'UC1-State5'!D11,'UC1-State6'!D11,'UC1-State7'!D11,'UC1-State8'!D11,'UC1-State9'!D11,'UC2-State1'!D11,'UC2-State2'!D11)</f>
        <v>6</v>
      </c>
      <c r="E15" s="12">
        <f>COUNTA('UC1-State1'!C11,'UC1-State2'!C11,'UC1-State3'!C11,'UC1-State4'!C11,'UC1-State5'!C11,'UC1-State6'!C11,'UC1-State7'!C11,'UC1-State8'!C11,'UC1-State9'!C11,'UC2-State1'!C11,'UC2-State2'!C11)</f>
        <v>11</v>
      </c>
      <c r="F15" s="12">
        <f>COUNT('UC1-State1'!D11,'UC1-State2'!D11,'UC1-State3'!D11,'UC1-State4'!D11,'UC1-State5'!D11,'UC1-State6'!D11,'UC1-State7'!D11,'UC1-State8'!D11,'UC1-State9'!D11,'UC2-State1'!D11,'UC2-State2'!D11)</f>
        <v>10</v>
      </c>
      <c r="G15" s="13">
        <f t="shared" si="0"/>
        <v>0.8</v>
      </c>
      <c r="H15" s="14"/>
      <c r="I15" s="1"/>
      <c r="J15" s="1"/>
      <c r="K15" s="1"/>
      <c r="L15" s="1"/>
      <c r="M15" s="1"/>
      <c r="N15" s="1"/>
      <c r="O15" s="1"/>
      <c r="P15" s="1"/>
      <c r="Q15" s="1"/>
      <c r="R15" s="1"/>
      <c r="S15" s="1"/>
      <c r="T15" s="1"/>
      <c r="U15" s="1"/>
      <c r="V15" s="1"/>
      <c r="W15" s="1"/>
      <c r="X15" s="1"/>
      <c r="Y15" s="1"/>
      <c r="Z15" s="1"/>
    </row>
    <row r="16" spans="1:26" ht="14.25" customHeight="1">
      <c r="A16" s="1"/>
      <c r="B16" s="11"/>
      <c r="C16" s="5" t="s">
        <v>7</v>
      </c>
      <c r="D16" s="12">
        <f>SUM('UC1-State1'!D12,'UC1-State2'!D12,'UC1-State3'!D12,'UC1-State4'!D12,'UC1-State5'!D12,'UC1-State6'!D12,'UC1-State7'!D12,'UC1-State8'!D12,'UC1-State9'!D12,'UC2-State1'!D12,'UC2-State2'!D12)</f>
        <v>6</v>
      </c>
      <c r="E16" s="12">
        <f>COUNTA('UC1-State1'!C12,'UC1-State2'!C12,'UC1-State3'!C12,'UC1-State4'!C12,'UC1-State5'!C12,'UC1-State6'!C12,'UC1-State7'!C12,'UC1-State8'!C12,'UC1-State9'!C12,'UC2-State1'!C12,'UC2-State2'!C12)</f>
        <v>11</v>
      </c>
      <c r="F16" s="12">
        <f>COUNT('UC1-State1'!D12,'UC1-State2'!D12,'UC1-State3'!D12,'UC1-State4'!D12,'UC1-State5'!D12,'UC1-State6'!D12,'UC1-State7'!D12,'UC1-State8'!D12,'UC1-State9'!D12,'UC2-State1'!D12,'UC2-State2'!D12)</f>
        <v>11</v>
      </c>
      <c r="G16" s="13">
        <f t="shared" si="0"/>
        <v>0.77272727272727271</v>
      </c>
      <c r="H16" s="14"/>
      <c r="I16" s="1"/>
      <c r="J16" s="1"/>
      <c r="K16" s="1"/>
      <c r="L16" s="1"/>
      <c r="M16" s="1"/>
      <c r="N16" s="1"/>
      <c r="O16" s="1"/>
      <c r="P16" s="1"/>
      <c r="Q16" s="1"/>
      <c r="R16" s="1"/>
      <c r="S16" s="1"/>
      <c r="T16" s="1"/>
      <c r="U16" s="1"/>
      <c r="V16" s="1"/>
      <c r="W16" s="1"/>
      <c r="X16" s="1"/>
      <c r="Y16" s="1"/>
      <c r="Z16" s="1"/>
    </row>
    <row r="17" spans="1:26" ht="14.25" customHeight="1">
      <c r="A17" s="1"/>
      <c r="B17" s="11"/>
      <c r="C17" s="5" t="s">
        <v>8</v>
      </c>
      <c r="D17" s="12">
        <f>SUM('UC1-State1'!D13,'UC1-State2'!D13,'UC1-State3'!D13,'UC1-State4'!D13,'UC1-State5'!D13,'UC1-State6'!D13,'UC1-State7'!D13,'UC1-State8'!D13,'UC1-State9'!D13,'UC2-State1'!D13,'UC2-State2'!D13)</f>
        <v>2</v>
      </c>
      <c r="E17" s="12">
        <f>COUNTA('UC1-State1'!C13,'UC1-State2'!C13,'UC1-State3'!C13,'UC1-State4'!C13,'UC1-State5'!C13,'UC1-State6'!C13,'UC1-State7'!C13,'UC1-State8'!C13,'UC1-State9'!C13,'UC2-State1'!C13,'UC2-State2'!C13)</f>
        <v>11</v>
      </c>
      <c r="F17" s="12">
        <f>COUNT('UC1-State1'!D13,'UC1-State2'!D13,'UC1-State3'!D13,'UC1-State4'!D13,'UC1-State5'!D13,'UC1-State6'!D13,'UC1-State7'!D13,'UC1-State8'!D13,'UC1-State9'!D13,'UC2-State1'!D13,'UC2-State2'!D13)</f>
        <v>11</v>
      </c>
      <c r="G17" s="13">
        <f t="shared" si="0"/>
        <v>0.59090909090909094</v>
      </c>
      <c r="H17" s="14"/>
      <c r="I17" s="1"/>
      <c r="J17" s="1"/>
      <c r="K17" s="1"/>
      <c r="L17" s="1"/>
      <c r="M17" s="1"/>
      <c r="N17" s="1"/>
      <c r="O17" s="1"/>
      <c r="P17" s="1"/>
      <c r="Q17" s="1"/>
      <c r="R17" s="1"/>
      <c r="S17" s="1"/>
      <c r="T17" s="1"/>
      <c r="U17" s="1"/>
      <c r="V17" s="1"/>
      <c r="W17" s="1"/>
      <c r="X17" s="1"/>
      <c r="Y17" s="1"/>
      <c r="Z17" s="1"/>
    </row>
    <row r="18" spans="1:26" ht="14.25" customHeight="1">
      <c r="A18" s="1"/>
      <c r="B18" s="50"/>
      <c r="C18" s="5" t="s">
        <v>9</v>
      </c>
      <c r="D18" s="12">
        <f>SUM('UC1-State1'!D14,'UC1-State2'!D14,'UC1-State3'!D14,'UC1-State4'!D14,'UC1-State5'!D14,'UC1-State6'!D14,'UC1-State7'!D14,'UC1-State8'!D14,'UC1-State9'!D14,'UC2-State1'!D14,'UC2-State2'!D14)</f>
        <v>-4</v>
      </c>
      <c r="E18" s="12">
        <f>COUNTA('UC1-State1'!C14,'UC1-State2'!C14,'UC1-State3'!C14,'UC1-State4'!C14,'UC1-State5'!C14,'UC1-State6'!C14,'UC1-State7'!C14,'UC1-State8'!C14,'UC1-State9'!C14,'UC2-State1'!C14,'UC2-State2'!C14)</f>
        <v>11</v>
      </c>
      <c r="F18" s="12">
        <f>COUNT('UC1-State1'!D14,'UC1-State2'!D14,'UC1-State3'!D14,'UC1-State4'!D14,'UC1-State5'!D14,'UC1-State6'!D14,'UC1-State7'!D14,'UC1-State8'!D14,'UC1-State9'!D14,'UC2-State1'!D14,'UC2-State2'!D14)</f>
        <v>5</v>
      </c>
      <c r="G18" s="13">
        <f t="shared" si="0"/>
        <v>0.1</v>
      </c>
      <c r="H18" s="14"/>
      <c r="I18" s="1"/>
      <c r="J18" s="1"/>
      <c r="K18" s="1"/>
      <c r="L18" s="1"/>
      <c r="M18" s="1"/>
      <c r="N18" s="1"/>
      <c r="O18" s="1"/>
      <c r="P18" s="1"/>
      <c r="Q18" s="1"/>
      <c r="R18" s="1"/>
      <c r="S18" s="1"/>
      <c r="T18" s="1"/>
      <c r="U18" s="1"/>
      <c r="V18" s="1"/>
      <c r="W18" s="1"/>
      <c r="X18" s="1"/>
      <c r="Y18" s="1"/>
      <c r="Z18" s="1"/>
    </row>
    <row r="19" spans="1:26" ht="14.25" customHeight="1">
      <c r="A19" s="1"/>
      <c r="B19" s="50"/>
      <c r="C19" s="5" t="s">
        <v>10</v>
      </c>
      <c r="D19" s="12">
        <f>SUM('UC1-State1'!D15,'UC1-State2'!D15,'UC1-State3'!D15,'UC1-State4'!D15,'UC1-State5'!D15,'UC1-State6'!D15,'UC1-State7'!D15,'UC1-State8'!D15,'UC1-State9'!D15,'UC2-State1'!D15,'UC2-State2'!D15)</f>
        <v>-4</v>
      </c>
      <c r="E19" s="12">
        <f>COUNTA('UC1-State1'!C15,'UC1-State2'!C15,'UC1-State3'!C15,'UC1-State4'!C15,'UC1-State5'!C15,'UC1-State6'!C15,'UC1-State7'!C15,'UC1-State8'!C15,'UC1-State9'!C15,'UC2-State1'!C15,'UC2-State2'!C15)</f>
        <v>11</v>
      </c>
      <c r="F19" s="12">
        <f>COUNT('UC1-State1'!D15,'UC1-State2'!D15,'UC1-State3'!D15,'UC1-State4'!D15,'UC1-State5'!D15,'UC1-State6'!D15,'UC1-State7'!D15,'UC1-State8'!D15,'UC1-State9'!D15,'UC2-State1'!D15,'UC2-State2'!D15)</f>
        <v>8</v>
      </c>
      <c r="G19" s="13">
        <f t="shared" si="0"/>
        <v>0.25</v>
      </c>
      <c r="H19" s="14"/>
      <c r="I19" s="1"/>
      <c r="J19" s="1"/>
      <c r="K19" s="1"/>
      <c r="L19" s="1"/>
      <c r="M19" s="1"/>
      <c r="N19" s="1"/>
      <c r="O19" s="1"/>
      <c r="P19" s="1"/>
      <c r="Q19" s="1"/>
      <c r="R19" s="1"/>
      <c r="S19" s="1"/>
      <c r="T19" s="1"/>
      <c r="U19" s="1"/>
      <c r="V19" s="1"/>
      <c r="W19" s="1"/>
      <c r="X19" s="1"/>
      <c r="Y19" s="1"/>
      <c r="Z19" s="1"/>
    </row>
    <row r="20" spans="1:26" ht="14.25" customHeight="1">
      <c r="A20" s="1"/>
      <c r="B20" s="50"/>
      <c r="C20" s="5" t="s">
        <v>11</v>
      </c>
      <c r="D20" s="12">
        <f>SUM('UC1-State1'!D16,'UC1-State2'!D16,'UC1-State3'!D16,'UC1-State4'!D16,'UC1-State5'!D16,'UC1-State6'!D16,'UC1-State7'!D16,'UC1-State8'!D16,'UC1-State9'!D16,'UC2-State1'!D16,'UC2-State2'!D16)</f>
        <v>2</v>
      </c>
      <c r="E20" s="12">
        <f>COUNTA('UC1-State1'!C16,'UC1-State2'!C16,'UC1-State3'!C16,'UC1-State4'!C16,'UC1-State5'!C16,'UC1-State6'!C16,'UC1-State7'!C16,'UC1-State8'!C16,'UC1-State9'!C16,'UC2-State1'!C16,'UC2-State2'!C16)</f>
        <v>11</v>
      </c>
      <c r="F20" s="12">
        <f>COUNT('UC1-State1'!D16,'UC1-State2'!D16,'UC1-State3'!D16,'UC1-State4'!D16,'UC1-State5'!D16,'UC1-State6'!D16,'UC1-State7'!D16,'UC1-State8'!D16,'UC1-State9'!D16,'UC2-State1'!D16,'UC2-State2'!D16)</f>
        <v>11</v>
      </c>
      <c r="G20" s="13">
        <f t="shared" si="0"/>
        <v>0.59090909090909094</v>
      </c>
      <c r="H20" s="14"/>
      <c r="I20" s="1"/>
      <c r="J20" s="1"/>
      <c r="K20" s="1"/>
      <c r="L20" s="1"/>
      <c r="M20" s="1"/>
      <c r="N20" s="1"/>
      <c r="O20" s="1"/>
      <c r="P20" s="1"/>
      <c r="Q20" s="1"/>
      <c r="R20" s="1"/>
      <c r="S20" s="1"/>
      <c r="T20" s="1"/>
      <c r="U20" s="1"/>
      <c r="V20" s="1"/>
      <c r="W20" s="1"/>
      <c r="X20" s="1"/>
      <c r="Y20" s="1"/>
      <c r="Z20" s="1"/>
    </row>
    <row r="21" spans="1:26" ht="14.25" customHeight="1">
      <c r="A21" s="1"/>
      <c r="B21" s="50"/>
      <c r="C21" s="5" t="s">
        <v>12</v>
      </c>
      <c r="D21" s="12">
        <f>SUM('UC1-State1'!D17,'UC1-State2'!D17,'UC1-State3'!D17,'UC1-State4'!D17,'UC1-State5'!D17,'UC1-State6'!D17,'UC1-State7'!D17,'UC1-State8'!D17,'UC1-State9'!D17,'UC2-State1'!D17,'UC2-State2'!D17)</f>
        <v>-1</v>
      </c>
      <c r="E21" s="12">
        <f>COUNTA('UC1-State1'!C17,'UC1-State2'!C17,'UC1-State3'!C17,'UC1-State4'!C17,'UC1-State5'!C17,'UC1-State6'!C17,'UC1-State7'!C17,'UC1-State8'!C17,'UC1-State9'!C17,'UC2-State1'!C17,'UC2-State2'!C17)</f>
        <v>11</v>
      </c>
      <c r="F21" s="12">
        <f>COUNT('UC1-State1'!D17,'UC1-State2'!D17,'UC1-State3'!D17,'UC1-State4'!D17,'UC1-State5'!D17,'UC1-State6'!D17,'UC1-State7'!D17,'UC1-State8'!D17,'UC1-State9'!D17,'UC2-State1'!D17,'UC2-State2'!D17)</f>
        <v>6</v>
      </c>
      <c r="G21" s="13">
        <f t="shared" si="0"/>
        <v>0.41666666666666669</v>
      </c>
      <c r="H21" s="14"/>
      <c r="I21" s="1"/>
      <c r="J21" s="1"/>
      <c r="K21" s="1"/>
      <c r="L21" s="1"/>
      <c r="M21" s="1"/>
      <c r="N21" s="1"/>
      <c r="O21" s="1"/>
      <c r="P21" s="1"/>
      <c r="Q21" s="1"/>
      <c r="R21" s="1"/>
      <c r="S21" s="1"/>
      <c r="T21" s="1"/>
      <c r="U21" s="1"/>
      <c r="V21" s="1"/>
      <c r="W21" s="1"/>
      <c r="X21" s="1"/>
      <c r="Y21" s="1"/>
      <c r="Z21" s="1"/>
    </row>
    <row r="22" spans="1:26" ht="14.25" customHeight="1">
      <c r="A22" s="1"/>
      <c r="B22" s="50"/>
      <c r="C22" s="5" t="s">
        <v>13</v>
      </c>
      <c r="D22" s="12">
        <f>SUM('UC1-State1'!D18,'UC1-State2'!D18,'UC1-State3'!D18,'UC1-State4'!D18,'UC1-State5'!D18,'UC1-State6'!D18,'UC1-State7'!D18,'UC1-State8'!D18,'UC1-State9'!D18,'UC2-State1'!D18,'UC2-State2'!D18)</f>
        <v>8</v>
      </c>
      <c r="E22" s="12">
        <f>COUNTA('UC1-State1'!C18,'UC1-State2'!C18,'UC1-State3'!C18,'UC1-State4'!C18,'UC1-State5'!C18,'UC1-State6'!C18,'UC1-State7'!C18,'UC1-State8'!C18,'UC1-State9'!C18,'UC2-State1'!C18,'UC2-State2'!C18)</f>
        <v>11</v>
      </c>
      <c r="F22" s="12">
        <f>COUNT('UC1-State1'!D18,'UC1-State2'!D18,'UC1-State3'!D18,'UC1-State4'!D18,'UC1-State5'!D18,'UC1-State6'!D18,'UC1-State7'!D18,'UC1-State8'!D18,'UC1-State9'!D18,'UC2-State1'!D18,'UC2-State2'!D18)</f>
        <v>11</v>
      </c>
      <c r="G22" s="13">
        <f t="shared" si="0"/>
        <v>0.86363636363636365</v>
      </c>
      <c r="H22" s="14"/>
      <c r="I22" s="1"/>
      <c r="J22" s="1"/>
      <c r="K22" s="1"/>
      <c r="L22" s="1"/>
      <c r="M22" s="1"/>
      <c r="N22" s="1"/>
      <c r="O22" s="1"/>
      <c r="P22" s="1"/>
      <c r="Q22" s="1"/>
      <c r="R22" s="1"/>
      <c r="S22" s="1"/>
      <c r="T22" s="1"/>
      <c r="U22" s="1"/>
      <c r="V22" s="1"/>
      <c r="W22" s="1"/>
      <c r="X22" s="1"/>
      <c r="Y22" s="1"/>
      <c r="Z22" s="1"/>
    </row>
    <row r="23" spans="1:26" ht="14.25" customHeight="1">
      <c r="A23" s="1"/>
      <c r="B23" s="50"/>
      <c r="C23" s="5" t="s">
        <v>14</v>
      </c>
      <c r="D23" s="12">
        <f>SUM('UC1-State1'!D19,'UC1-State2'!D19,'UC1-State3'!D19,'UC1-State4'!D19,'UC1-State5'!D19,'UC1-State6'!D19,'UC1-State7'!D19,'UC1-State8'!D19,'UC1-State9'!D19,'UC2-State1'!D19,'UC2-State2'!D19)</f>
        <v>-4</v>
      </c>
      <c r="E23" s="12">
        <f>COUNTA('UC1-State1'!C19,'UC1-State2'!C19,'UC1-State3'!C19,'UC1-State4'!C19,'UC1-State5'!C19,'UC1-State6'!C19,'UC1-State7'!C19,'UC1-State8'!C19,'UC1-State9'!C19,'UC2-State1'!C19,'UC2-State2'!C19)</f>
        <v>11</v>
      </c>
      <c r="F23" s="12">
        <f>COUNT('UC1-State1'!D19,'UC1-State2'!D19,'UC1-State3'!D19,'UC1-State4'!D19,'UC1-State5'!D19,'UC1-State6'!D19,'UC1-State7'!D19,'UC1-State8'!D19,'UC1-State9'!D19,'UC2-State1'!D19,'UC2-State2'!D19)</f>
        <v>10</v>
      </c>
      <c r="G23" s="13">
        <f t="shared" si="0"/>
        <v>0.3</v>
      </c>
      <c r="H23" s="14"/>
      <c r="I23" s="1"/>
      <c r="J23" s="1"/>
      <c r="K23" s="1"/>
      <c r="L23" s="1"/>
      <c r="M23" s="1"/>
      <c r="N23" s="1"/>
      <c r="O23" s="1"/>
      <c r="P23" s="1"/>
      <c r="Q23" s="1"/>
      <c r="R23" s="1"/>
      <c r="S23" s="1"/>
      <c r="T23" s="1"/>
      <c r="U23" s="1"/>
      <c r="V23" s="1"/>
      <c r="W23" s="1"/>
      <c r="X23" s="1"/>
      <c r="Y23" s="1"/>
      <c r="Z23" s="1"/>
    </row>
    <row r="24" spans="1:26" ht="14.25" customHeight="1">
      <c r="A24" s="1"/>
      <c r="B24" s="50"/>
      <c r="C24" s="15" t="s">
        <v>15</v>
      </c>
      <c r="D24" s="16"/>
      <c r="E24" s="16">
        <f t="shared" ref="E24:F24" si="1">SUM(E14:E23)</f>
        <v>110</v>
      </c>
      <c r="F24" s="16">
        <f t="shared" si="1"/>
        <v>94</v>
      </c>
      <c r="G24" s="17">
        <f>IF(G14="","",AVERAGE(G14:G23))</f>
        <v>0.51393939393939392</v>
      </c>
      <c r="H24" s="14"/>
      <c r="I24" s="1"/>
      <c r="J24" s="1"/>
      <c r="K24" s="1"/>
      <c r="L24" s="1"/>
      <c r="M24" s="1"/>
      <c r="N24" s="1"/>
      <c r="O24" s="1"/>
      <c r="P24" s="1"/>
      <c r="Q24" s="1"/>
      <c r="R24" s="1"/>
      <c r="S24" s="1"/>
      <c r="T24" s="1"/>
      <c r="U24" s="1"/>
      <c r="V24" s="1"/>
      <c r="W24" s="1"/>
      <c r="X24" s="1"/>
      <c r="Y24" s="1"/>
      <c r="Z24" s="1"/>
    </row>
    <row r="25" spans="1:26" ht="14.25" customHeight="1">
      <c r="A25" s="1"/>
      <c r="B25" s="18"/>
      <c r="C25" s="19"/>
      <c r="D25" s="19"/>
      <c r="E25" s="19"/>
      <c r="F25" s="19"/>
      <c r="G25" s="19"/>
      <c r="H25" s="20"/>
      <c r="I25" s="1"/>
      <c r="J25" s="1"/>
      <c r="K25" s="1"/>
      <c r="L25" s="1"/>
      <c r="M25" s="1"/>
      <c r="N25" s="1"/>
      <c r="O25" s="1"/>
      <c r="P25" s="1"/>
      <c r="Q25" s="1"/>
      <c r="R25" s="1"/>
      <c r="S25" s="1"/>
      <c r="T25" s="1"/>
      <c r="U25" s="1"/>
      <c r="V25" s="1"/>
      <c r="W25" s="1"/>
      <c r="X25" s="1"/>
      <c r="Y25" s="1"/>
      <c r="Z25" s="1"/>
    </row>
    <row r="26" spans="1:26" ht="14.25" customHeight="1"/>
    <row r="27" spans="1:26" ht="14.25" customHeight="1"/>
    <row r="28" spans="1:26" ht="14.25" customHeight="1"/>
    <row r="29" spans="1:26" ht="14.25" customHeight="1"/>
    <row r="30" spans="1:26" ht="14.25" customHeight="1"/>
    <row r="31" spans="1:26" ht="14.25" customHeight="1"/>
    <row r="32" spans="1:26"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C14:G24">
    <cfRule type="expression" dxfId="36" priority="1" stopIfTrue="1">
      <formula>MOD(ROW(),2)=0</formula>
    </cfRule>
  </conditionalFormatting>
  <pageMargins left="0.7" right="0.7" top="0.75" bottom="0.75" header="0" footer="0"/>
  <pageSetup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Z1000"/>
  <sheetViews>
    <sheetView workbookViewId="0"/>
  </sheetViews>
  <sheetFormatPr defaultColWidth="12.625" defaultRowHeight="15" customHeight="1"/>
  <cols>
    <col min="1" max="1" width="2.5" customWidth="1"/>
    <col min="2" max="2" width="4.5" customWidth="1"/>
    <col min="3" max="3" width="58" customWidth="1"/>
    <col min="4" max="4" width="12.375" customWidth="1"/>
    <col min="5" max="5" width="13.5" customWidth="1"/>
    <col min="6" max="6" width="13.75" customWidth="1"/>
    <col min="7" max="26" width="7.625" customWidth="1"/>
  </cols>
  <sheetData>
    <row r="1" spans="1:26" ht="14.25" customHeight="1"/>
    <row r="2" spans="1:26" ht="14.25" customHeight="1"/>
    <row r="3" spans="1:26" ht="14.25" customHeight="1"/>
    <row r="4" spans="1:26" ht="14.25" customHeight="1"/>
    <row r="5" spans="1:26" ht="14.25" customHeight="1"/>
    <row r="6" spans="1:26" ht="14.25" customHeight="1"/>
    <row r="7" spans="1:26" ht="14.25" customHeight="1"/>
    <row r="8" spans="1:26" ht="14.25" customHeight="1"/>
    <row r="9" spans="1:26" ht="14.25" customHeight="1"/>
    <row r="10" spans="1:26" ht="14.25" customHeight="1"/>
    <row r="11" spans="1:26" ht="14.25" customHeight="1">
      <c r="A11" s="1"/>
      <c r="B11" s="2"/>
      <c r="C11" s="2" t="s">
        <v>0</v>
      </c>
      <c r="D11" s="3"/>
      <c r="E11" s="3"/>
      <c r="F11" s="3"/>
      <c r="G11" s="4"/>
      <c r="H11" s="5"/>
      <c r="I11" s="1"/>
      <c r="J11" s="1"/>
      <c r="K11" s="1"/>
      <c r="L11" s="1"/>
      <c r="M11" s="1"/>
      <c r="N11" s="1"/>
      <c r="O11" s="1"/>
      <c r="P11" s="1"/>
      <c r="Q11" s="1"/>
      <c r="R11" s="1"/>
      <c r="S11" s="1"/>
      <c r="T11" s="1"/>
      <c r="U11" s="1"/>
      <c r="V11" s="1"/>
      <c r="W11" s="1"/>
      <c r="X11" s="1"/>
      <c r="Y11" s="1"/>
      <c r="Z11" s="1"/>
    </row>
    <row r="12" spans="1:26" ht="14.25" customHeight="1">
      <c r="A12" s="1"/>
      <c r="B12" s="6"/>
      <c r="C12" s="7"/>
      <c r="D12" s="7"/>
      <c r="E12" s="7"/>
      <c r="F12" s="7"/>
      <c r="G12" s="7"/>
      <c r="H12" s="8"/>
      <c r="I12" s="1"/>
      <c r="J12" s="1"/>
      <c r="K12" s="1"/>
      <c r="L12" s="1"/>
      <c r="M12" s="1"/>
      <c r="N12" s="1"/>
      <c r="O12" s="1"/>
      <c r="P12" s="1"/>
      <c r="Q12" s="1"/>
      <c r="R12" s="1"/>
      <c r="S12" s="1"/>
      <c r="T12" s="1"/>
      <c r="U12" s="1"/>
      <c r="V12" s="1"/>
      <c r="W12" s="1"/>
      <c r="X12" s="1"/>
      <c r="Y12" s="1"/>
      <c r="Z12" s="1"/>
    </row>
    <row r="13" spans="1:26" ht="14.25" customHeight="1">
      <c r="A13" s="1"/>
      <c r="B13" s="9"/>
      <c r="C13" s="5"/>
      <c r="D13" s="5" t="s">
        <v>1</v>
      </c>
      <c r="E13" s="5" t="s">
        <v>2</v>
      </c>
      <c r="F13" s="5" t="s">
        <v>3</v>
      </c>
      <c r="G13" s="5" t="s">
        <v>4</v>
      </c>
      <c r="H13" s="10"/>
      <c r="I13" s="1"/>
      <c r="J13" s="1"/>
      <c r="K13" s="1"/>
      <c r="L13" s="1"/>
      <c r="M13" s="1"/>
      <c r="N13" s="1"/>
      <c r="O13" s="1"/>
      <c r="P13" s="1"/>
      <c r="Q13" s="1"/>
      <c r="R13" s="1"/>
      <c r="S13" s="1"/>
      <c r="T13" s="1"/>
      <c r="U13" s="1"/>
      <c r="V13" s="1"/>
      <c r="W13" s="1"/>
      <c r="X13" s="1"/>
      <c r="Y13" s="1"/>
      <c r="Z13" s="1"/>
    </row>
    <row r="14" spans="1:26" ht="14.25" customHeight="1">
      <c r="A14" s="1"/>
      <c r="B14" s="11"/>
      <c r="C14" s="5" t="s">
        <v>5</v>
      </c>
      <c r="D14" s="12">
        <f>SUM(IF('UC1-State1'!D10&lt;&gt;"",'UC1-State1'!F10,0),IF('UC1-State2'!D10&lt;&gt;"",'UC1-State2'!F10,0),IF('UC1-State3'!D10&lt;&gt;"",'UC1-State3'!F10,0),IF('UC1-State4'!D10&lt;&gt;"",'UC1-State4'!F10,0),IF('UC1-State5'!D10&lt;&gt;"",'UC1-State5'!F10,0),IF('UC1-State6'!D10&lt;&gt;"",'UC1-State6'!F10,0),IF('UC1-State7'!D10&lt;&gt;"",'UC1-State7'!F10,0),IF('UC1-State8'!D10&lt;&gt;"",'UC1-State8'!F10,0),IF('UC1-State9'!D10&lt;&gt;"",'UC1-State9'!F10,0), IF('UC2-State1'!D10&lt;&gt;"",'UC2-State1'!F10,0),IF('UC2-State2'!D10&lt;&gt;"",'UC2-State2'!F10,0))</f>
        <v>22</v>
      </c>
      <c r="E14" s="12">
        <f>COUNTA('UC1-State1'!C10,'UC1-State2'!C10,'UC1-State3'!C10,'UC1-State4'!C10,'UC1-State5'!C10,'UC1-State6'!C10,'UC1-State7'!C10,'UC1-State8'!C10,'UC1-State9'!C10,'UC2-State1'!C10,'UC2-State2'!C10)</f>
        <v>11</v>
      </c>
      <c r="F14" s="12">
        <f>COUNT('UC1-State1'!D10,'UC1-State2'!D10,'UC1-State3'!D10,'UC1-State4'!D10,'UC1-State5'!D10,'UC1-State6'!D10,'UC1-State7'!D10,'UC1-State8'!D10,'UC1-State9'!D10,'UC2-State1'!D10,'UC2-State2'!D10)</f>
        <v>11</v>
      </c>
      <c r="G14" s="13">
        <f>IF(F14=0,"",((D14-2.5*F14)*(2/3))+F14)/(2*F14)</f>
        <v>0.33333333333333337</v>
      </c>
      <c r="H14" s="14"/>
      <c r="I14" s="1"/>
      <c r="J14" s="1"/>
      <c r="K14" s="1"/>
      <c r="L14" s="1"/>
      <c r="M14" s="1"/>
      <c r="N14" s="1"/>
      <c r="O14" s="1"/>
      <c r="P14" s="1"/>
      <c r="Q14" s="1"/>
      <c r="R14" s="1"/>
      <c r="S14" s="1"/>
      <c r="T14" s="1"/>
      <c r="U14" s="1"/>
      <c r="V14" s="1"/>
      <c r="W14" s="1"/>
      <c r="X14" s="1"/>
      <c r="Y14" s="1"/>
      <c r="Z14" s="1"/>
    </row>
    <row r="15" spans="1:26" ht="14.25" customHeight="1">
      <c r="A15" s="1"/>
      <c r="B15" s="11"/>
      <c r="C15" s="5" t="s">
        <v>6</v>
      </c>
      <c r="D15" s="12">
        <f>SUM(IF('UC1-State1'!D11&lt;&gt;"",'UC1-State1'!F11,0),IF('UC1-State2'!D11&lt;&gt;"",'UC1-State2'!F11,0),IF('UC1-State3'!D11&lt;&gt;"",'UC1-State3'!F11,0),IF('UC1-State4'!D11&lt;&gt;"",'UC1-State4'!F11,0),IF('UC1-State5'!D11&lt;&gt;"",'UC1-State5'!F11,0),IF('UC1-State6'!D11&lt;&gt;"",'UC1-State6'!F11,0),IF('UC1-State7'!D11&lt;&gt;"",'UC1-State7'!F11,0),IF('UC1-State8'!D11&lt;&gt;"",'UC1-State8'!F11,0),IF('UC1-State9'!D11&lt;&gt;"",'UC1-State9'!F11,0), IF('UC2-State1'!D11&lt;&gt;"",'UC2-State1'!F11,0),IF('UC2-State2'!D11&lt;&gt;"",'UC2-State2'!F11,0))</f>
        <v>14</v>
      </c>
      <c r="E15" s="12">
        <f>COUNTA('UC1-State1'!C11,'UC1-State2'!C11,'UC1-State3'!C11,'UC1-State4'!C11,'UC1-State5'!C11,'UC1-State6'!C11,'UC1-State7'!C11,'UC1-State8'!C11,'UC1-State9'!C11,'UC2-State1'!C11,'UC2-State2'!C11)</f>
        <v>11</v>
      </c>
      <c r="F15" s="12">
        <f>COUNT('UC1-State1'!D11,'UC1-State2'!D11,'UC1-State3'!D11,'UC1-State4'!D11,'UC1-State5'!D11,'UC1-State6'!D11,'UC1-State7'!D11,'UC1-State8'!D11,'UC1-State9'!D11,'UC2-State1'!D11,'UC2-State2'!D11)</f>
        <v>10</v>
      </c>
      <c r="G15" s="13">
        <f t="shared" ref="G15:G23" si="0">IF(F15=0,"",((D15-2.5*F15)*2/3+F15)/(2*F15))</f>
        <v>0.13333333333333336</v>
      </c>
      <c r="H15" s="14"/>
      <c r="I15" s="1"/>
      <c r="J15" s="1"/>
      <c r="K15" s="1"/>
      <c r="L15" s="1"/>
      <c r="M15" s="1"/>
      <c r="N15" s="1"/>
      <c r="O15" s="1"/>
      <c r="P15" s="1"/>
      <c r="Q15" s="1"/>
      <c r="R15" s="1"/>
      <c r="S15" s="1"/>
      <c r="T15" s="1"/>
      <c r="U15" s="1"/>
      <c r="V15" s="1"/>
      <c r="W15" s="1"/>
      <c r="X15" s="1"/>
      <c r="Y15" s="1"/>
      <c r="Z15" s="1"/>
    </row>
    <row r="16" spans="1:26" ht="14.25" customHeight="1">
      <c r="A16" s="1"/>
      <c r="B16" s="11"/>
      <c r="C16" s="5" t="s">
        <v>7</v>
      </c>
      <c r="D16" s="12">
        <f>SUM(IF('UC1-State1'!D12&lt;&gt;"",'UC1-State1'!F12,0),IF('UC1-State2'!D12&lt;&gt;"",'UC1-State2'!F12,0),IF('UC1-State3'!D12&lt;&gt;"",'UC1-State3'!F12,0),IF('UC1-State4'!D12&lt;&gt;"",'UC1-State4'!F12,0),IF('UC1-State5'!D12&lt;&gt;"",'UC1-State5'!F12,0),IF('UC1-State6'!D12&lt;&gt;"",'UC1-State6'!F12,0),IF('UC1-State7'!D12&lt;&gt;"",'UC1-State7'!F12,0),IF('UC1-State8'!D12&lt;&gt;"",'UC1-State8'!F12,0),IF('UC1-State9'!D12&lt;&gt;"",'UC1-State9'!F12,0), IF('UC2-State1'!D12&lt;&gt;"",'UC2-State1'!F12,0),IF('UC2-State2'!D12&lt;&gt;"",'UC2-State2'!F12,0))</f>
        <v>15</v>
      </c>
      <c r="E16" s="12">
        <f>COUNTA('UC1-State1'!C12,'UC1-State2'!C12,'UC1-State3'!C12,'UC1-State4'!C12,'UC1-State5'!C12,'UC1-State6'!C12,'UC1-State7'!C12,'UC1-State8'!C12,'UC1-State9'!C12,'UC2-State1'!C12,'UC2-State2'!C12)</f>
        <v>11</v>
      </c>
      <c r="F16" s="12">
        <f>COUNT('UC1-State1'!D12,'UC1-State2'!D12,'UC1-State3'!D12,'UC1-State4'!D12,'UC1-State5'!D12,'UC1-State6'!D12,'UC1-State7'!D12,'UC1-State8'!D12,'UC1-State9'!D12,'UC2-State1'!D12,'UC2-State2'!D12)</f>
        <v>11</v>
      </c>
      <c r="G16" s="13">
        <f t="shared" si="0"/>
        <v>0.12121212121212119</v>
      </c>
      <c r="H16" s="14"/>
      <c r="I16" s="1"/>
      <c r="J16" s="1"/>
      <c r="K16" s="1"/>
      <c r="L16" s="1"/>
      <c r="M16" s="1"/>
      <c r="N16" s="1"/>
      <c r="O16" s="1"/>
      <c r="P16" s="1"/>
      <c r="Q16" s="1"/>
      <c r="R16" s="1"/>
      <c r="S16" s="1"/>
      <c r="T16" s="1"/>
      <c r="U16" s="1"/>
      <c r="V16" s="1"/>
      <c r="W16" s="1"/>
      <c r="X16" s="1"/>
      <c r="Y16" s="1"/>
      <c r="Z16" s="1"/>
    </row>
    <row r="17" spans="1:26" ht="14.25" customHeight="1">
      <c r="A17" s="1"/>
      <c r="B17" s="11"/>
      <c r="C17" s="5" t="s">
        <v>8</v>
      </c>
      <c r="D17" s="12">
        <f>SUM(IF('UC1-State1'!D13&lt;&gt;"",'UC1-State1'!F13,0),IF('UC1-State2'!D13&lt;&gt;"",'UC1-State2'!F13,0),IF('UC1-State3'!D13&lt;&gt;"",'UC1-State3'!F13,0),IF('UC1-State4'!D13&lt;&gt;"",'UC1-State4'!F13,0),IF('UC1-State5'!D13&lt;&gt;"",'UC1-State5'!F13,0),IF('UC1-State6'!D13&lt;&gt;"",'UC1-State6'!F13,0),IF('UC1-State7'!D13&lt;&gt;"",'UC1-State7'!F13,0),IF('UC1-State8'!D13&lt;&gt;"",'UC1-State8'!F13,0),IF('UC1-State9'!D13&lt;&gt;"",'UC1-State9'!F13,0), IF('UC2-State1'!D13&lt;&gt;"",'UC2-State1'!F13,0),IF('UC2-State2'!D13&lt;&gt;"",'UC2-State2'!F13,0))</f>
        <v>18</v>
      </c>
      <c r="E17" s="12">
        <f>COUNTA('UC1-State1'!C13,'UC1-State2'!C13,'UC1-State3'!C13,'UC1-State4'!C13,'UC1-State5'!C13,'UC1-State6'!C13,'UC1-State7'!C13,'UC1-State8'!C13,'UC1-State9'!C13,'UC2-State1'!C13,'UC2-State2'!C13)</f>
        <v>11</v>
      </c>
      <c r="F17" s="12">
        <f>COUNT('UC1-State1'!D13,'UC1-State2'!D13,'UC1-State3'!D13,'UC1-State4'!D13,'UC1-State5'!D13,'UC1-State6'!D13,'UC1-State7'!D13,'UC1-State8'!D13,'UC1-State9'!D13,'UC2-State1'!D13,'UC2-State2'!D13)</f>
        <v>11</v>
      </c>
      <c r="G17" s="13">
        <f t="shared" si="0"/>
        <v>0.21212121212121213</v>
      </c>
      <c r="H17" s="14"/>
      <c r="I17" s="1"/>
      <c r="J17" s="1"/>
      <c r="K17" s="1"/>
      <c r="L17" s="1"/>
      <c r="M17" s="1"/>
      <c r="N17" s="1"/>
      <c r="O17" s="1"/>
      <c r="P17" s="1"/>
      <c r="Q17" s="1"/>
      <c r="R17" s="1"/>
      <c r="S17" s="1"/>
      <c r="T17" s="1"/>
      <c r="U17" s="1"/>
      <c r="V17" s="1"/>
      <c r="W17" s="1"/>
      <c r="X17" s="1"/>
      <c r="Y17" s="1"/>
      <c r="Z17" s="1"/>
    </row>
    <row r="18" spans="1:26" ht="14.25" customHeight="1">
      <c r="A18" s="1"/>
      <c r="B18" s="50"/>
      <c r="C18" s="5" t="s">
        <v>9</v>
      </c>
      <c r="D18" s="12">
        <f>SUM(IF('UC1-State1'!D14&lt;&gt;"",'UC1-State1'!F14,0),IF('UC1-State2'!D14&lt;&gt;"",'UC1-State2'!F14,0),IF('UC1-State3'!D14&lt;&gt;"",'UC1-State3'!F14,0),IF('UC1-State4'!D14&lt;&gt;"",'UC1-State4'!F14,0),IF('UC1-State5'!D14&lt;&gt;"",'UC1-State5'!F14,0),IF('UC1-State6'!D14&lt;&gt;"",'UC1-State6'!F14,0),IF('UC1-State7'!D14&lt;&gt;"",'UC1-State7'!F14,0),IF('UC1-State8'!D14&lt;&gt;"",'UC1-State8'!F14,0),IF('UC1-State9'!D14&lt;&gt;"",'UC1-State9'!F14,0), IF('UC2-State1'!D14&lt;&gt;"",'UC2-State1'!F14,0),IF('UC2-State2'!D14&lt;&gt;"",'UC2-State2'!F14,0))</f>
        <v>15</v>
      </c>
      <c r="E18" s="12">
        <f>COUNTA('UC1-State1'!C14,'UC1-State2'!C14,'UC1-State3'!C14,'UC1-State4'!C14,'UC1-State5'!C14,'UC1-State6'!C14,'UC1-State7'!C14,'UC1-State8'!C14,'UC1-State9'!C14,'UC2-State1'!C14,'UC2-State2'!C14)</f>
        <v>11</v>
      </c>
      <c r="F18" s="12">
        <f>COUNT('UC1-State1'!D14,'UC1-State2'!D14,'UC1-State3'!D14,'UC1-State4'!D14,'UC1-State5'!D14,'UC1-State6'!D14,'UC1-State7'!D14,'UC1-State8'!D14,'UC1-State9'!D14,'UC2-State1'!D14,'UC2-State2'!D14)</f>
        <v>5</v>
      </c>
      <c r="G18" s="13">
        <f t="shared" si="0"/>
        <v>0.66666666666666674</v>
      </c>
      <c r="H18" s="14"/>
      <c r="I18" s="1"/>
      <c r="J18" s="1"/>
      <c r="K18" s="1"/>
      <c r="L18" s="1"/>
      <c r="M18" s="1"/>
      <c r="N18" s="1"/>
      <c r="O18" s="1"/>
      <c r="P18" s="1"/>
      <c r="Q18" s="1"/>
      <c r="R18" s="1"/>
      <c r="S18" s="1"/>
      <c r="T18" s="1"/>
      <c r="U18" s="1"/>
      <c r="V18" s="1"/>
      <c r="W18" s="1"/>
      <c r="X18" s="1"/>
      <c r="Y18" s="1"/>
      <c r="Z18" s="1"/>
    </row>
    <row r="19" spans="1:26" ht="14.25" customHeight="1">
      <c r="A19" s="1"/>
      <c r="B19" s="50"/>
      <c r="C19" s="5" t="s">
        <v>10</v>
      </c>
      <c r="D19" s="12">
        <f>SUM(IF('UC1-State1'!D15&lt;&gt;"",'UC1-State1'!F15,0),IF('UC1-State2'!D15&lt;&gt;"",'UC1-State2'!F15,0),IF('UC1-State3'!D15&lt;&gt;"",'UC1-State3'!F15,0),IF('UC1-State4'!D15&lt;&gt;"",'UC1-State4'!F15,0),IF('UC1-State5'!D15&lt;&gt;"",'UC1-State5'!F15,0),IF('UC1-State6'!D15&lt;&gt;"",'UC1-State6'!F15,0),IF('UC1-State7'!D15&lt;&gt;"",'UC1-State7'!F15,0),IF('UC1-State8'!D15&lt;&gt;"",'UC1-State8'!F15,0),IF('UC1-State9'!D15&lt;&gt;"",'UC1-State9'!F15,0), IF('UC2-State1'!D15&lt;&gt;"",'UC2-State1'!F15,0),IF('UC2-State2'!D15&lt;&gt;"",'UC2-State2'!F15,0))</f>
        <v>20</v>
      </c>
      <c r="E19" s="12">
        <f>COUNTA('UC1-State1'!C15,'UC1-State2'!C15,'UC1-State3'!C15,'UC1-State4'!C15,'UC1-State5'!C15,'UC1-State6'!C15,'UC1-State7'!C15,'UC1-State8'!C15,'UC1-State9'!C15,'UC2-State1'!C15,'UC2-State2'!C15)</f>
        <v>11</v>
      </c>
      <c r="F19" s="12">
        <f>COUNT('UC1-State1'!D15,'UC1-State2'!D15,'UC1-State3'!D15,'UC1-State4'!D15,'UC1-State5'!D15,'UC1-State6'!D15,'UC1-State7'!D15,'UC1-State8'!D15,'UC1-State9'!D15,'UC2-State1'!D15,'UC2-State2'!D15)</f>
        <v>8</v>
      </c>
      <c r="G19" s="13">
        <f t="shared" si="0"/>
        <v>0.5</v>
      </c>
      <c r="H19" s="14"/>
      <c r="I19" s="1"/>
      <c r="J19" s="1"/>
      <c r="K19" s="1"/>
      <c r="L19" s="1"/>
      <c r="M19" s="1"/>
      <c r="N19" s="1"/>
      <c r="O19" s="1"/>
      <c r="P19" s="1"/>
      <c r="Q19" s="1"/>
      <c r="R19" s="1"/>
      <c r="S19" s="1"/>
      <c r="T19" s="1"/>
      <c r="U19" s="1"/>
      <c r="V19" s="1"/>
      <c r="W19" s="1"/>
      <c r="X19" s="1"/>
      <c r="Y19" s="1"/>
      <c r="Z19" s="1"/>
    </row>
    <row r="20" spans="1:26" ht="14.25" customHeight="1">
      <c r="A20" s="1"/>
      <c r="B20" s="50"/>
      <c r="C20" s="5" t="s">
        <v>11</v>
      </c>
      <c r="D20" s="12">
        <f>SUM(IF('UC1-State1'!D16&lt;&gt;"",'UC1-State1'!F16,0),IF('UC1-State2'!D16&lt;&gt;"",'UC1-State2'!F16,0),IF('UC1-State3'!D16&lt;&gt;"",'UC1-State3'!F16,0),IF('UC1-State4'!D16&lt;&gt;"",'UC1-State4'!F16,0),IF('UC1-State5'!D16&lt;&gt;"",'UC1-State5'!F16,0),IF('UC1-State6'!D16&lt;&gt;"",'UC1-State6'!F16,0),IF('UC1-State7'!D16&lt;&gt;"",'UC1-State7'!F16,0),IF('UC1-State8'!D16&lt;&gt;"",'UC1-State8'!F16,0),IF('UC1-State9'!D16&lt;&gt;"",'UC1-State9'!F16,0), IF('UC2-State1'!D16&lt;&gt;"",'UC2-State1'!F16,0),IF('UC2-State2'!D16&lt;&gt;"",'UC2-State2'!F16,0))</f>
        <v>25</v>
      </c>
      <c r="E20" s="12">
        <f>COUNTA('UC1-State1'!C16,'UC1-State2'!C16,'UC1-State3'!C16,'UC1-State4'!C16,'UC1-State5'!C16,'UC1-State6'!C16,'UC1-State7'!C16,'UC1-State8'!C16,'UC1-State9'!C16,'UC2-State1'!C16,'UC2-State2'!C16)</f>
        <v>11</v>
      </c>
      <c r="F20" s="12">
        <f>COUNT('UC1-State1'!D16,'UC1-State2'!D16,'UC1-State3'!D16,'UC1-State4'!D16,'UC1-State5'!D16,'UC1-State6'!D16,'UC1-State7'!D16,'UC1-State8'!D16,'UC1-State9'!D16,'UC2-State1'!D16,'UC2-State2'!D16)</f>
        <v>11</v>
      </c>
      <c r="G20" s="13">
        <f t="shared" si="0"/>
        <v>0.42424242424242425</v>
      </c>
      <c r="H20" s="14"/>
      <c r="I20" s="1"/>
      <c r="J20" s="1"/>
      <c r="K20" s="1"/>
      <c r="L20" s="1"/>
      <c r="M20" s="1"/>
      <c r="N20" s="1"/>
      <c r="O20" s="1"/>
      <c r="P20" s="1"/>
      <c r="Q20" s="1"/>
      <c r="R20" s="1"/>
      <c r="S20" s="1"/>
      <c r="T20" s="1"/>
      <c r="U20" s="1"/>
      <c r="V20" s="1"/>
      <c r="W20" s="1"/>
      <c r="X20" s="1"/>
      <c r="Y20" s="1"/>
      <c r="Z20" s="1"/>
    </row>
    <row r="21" spans="1:26" ht="14.25" customHeight="1">
      <c r="A21" s="1"/>
      <c r="B21" s="50"/>
      <c r="C21" s="5" t="s">
        <v>12</v>
      </c>
      <c r="D21" s="12">
        <f>SUM(IF('UC1-State1'!D17&lt;&gt;"",'UC1-State1'!F17,0),IF('UC1-State2'!D17&lt;&gt;"",'UC1-State2'!F17,0),IF('UC1-State3'!D17&lt;&gt;"",'UC1-State3'!F17,0),IF('UC1-State4'!D17&lt;&gt;"",'UC1-State4'!F17,0),IF('UC1-State5'!D17&lt;&gt;"",'UC1-State5'!F17,0),IF('UC1-State6'!D17&lt;&gt;"",'UC1-State6'!F17,0),IF('UC1-State7'!D17&lt;&gt;"",'UC1-State7'!F17,0),IF('UC1-State8'!D17&lt;&gt;"",'UC1-State8'!F17,0),IF('UC1-State9'!D17&lt;&gt;"",'UC1-State9'!F17,0), IF('UC2-State1'!D17&lt;&gt;"",'UC2-State1'!F17,0),IF('UC2-State2'!D17&lt;&gt;"",'UC2-State2'!F17,0))</f>
        <v>13</v>
      </c>
      <c r="E21" s="12">
        <f>COUNTA('UC1-State1'!C17,'UC1-State2'!C17,'UC1-State3'!C17,'UC1-State4'!C17,'UC1-State5'!C17,'UC1-State6'!C17,'UC1-State7'!C17,'UC1-State8'!C17,'UC1-State9'!C17,'UC2-State1'!C17,'UC2-State2'!C17)</f>
        <v>11</v>
      </c>
      <c r="F21" s="12">
        <f>COUNT('UC1-State1'!D17,'UC1-State2'!D17,'UC1-State3'!D17,'UC1-State4'!D17,'UC1-State5'!D17,'UC1-State6'!D17,'UC1-State7'!D17,'UC1-State8'!D17,'UC1-State9'!D17,'UC2-State1'!D17,'UC2-State2'!D17)</f>
        <v>6</v>
      </c>
      <c r="G21" s="13">
        <f t="shared" si="0"/>
        <v>0.3888888888888889</v>
      </c>
      <c r="H21" s="14"/>
      <c r="I21" s="1"/>
      <c r="J21" s="1"/>
      <c r="K21" s="1"/>
      <c r="L21" s="1"/>
      <c r="M21" s="1"/>
      <c r="N21" s="1"/>
      <c r="O21" s="1"/>
      <c r="P21" s="1"/>
      <c r="Q21" s="1"/>
      <c r="R21" s="1"/>
      <c r="S21" s="1"/>
      <c r="T21" s="1"/>
      <c r="U21" s="1"/>
      <c r="V21" s="1"/>
      <c r="W21" s="1"/>
      <c r="X21" s="1"/>
      <c r="Y21" s="1"/>
      <c r="Z21" s="1"/>
    </row>
    <row r="22" spans="1:26" ht="14.25" customHeight="1">
      <c r="A22" s="1"/>
      <c r="B22" s="50"/>
      <c r="C22" s="5" t="s">
        <v>13</v>
      </c>
      <c r="D22" s="12">
        <f>SUM(IF('UC1-State1'!D18&lt;&gt;"",'UC1-State1'!F18,0),IF('UC1-State2'!D18&lt;&gt;"",'UC1-State2'!F18,0),IF('UC1-State3'!D18&lt;&gt;"",'UC1-State3'!F18,0),IF('UC1-State4'!D18&lt;&gt;"",'UC1-State4'!F18,0),IF('UC1-State5'!D18&lt;&gt;"",'UC1-State5'!F18,0),IF('UC1-State6'!D18&lt;&gt;"",'UC1-State6'!F18,0),IF('UC1-State7'!D18&lt;&gt;"",'UC1-State7'!F18,0),IF('UC1-State8'!D18&lt;&gt;"",'UC1-State8'!F18,0),IF('UC1-State9'!D18&lt;&gt;"",'UC1-State9'!F18,0), IF('UC2-State1'!D18&lt;&gt;"",'UC2-State1'!F18,0),IF('UC2-State2'!D18&lt;&gt;"",'UC2-State2'!F18,0))</f>
        <v>17</v>
      </c>
      <c r="E22" s="12">
        <f>COUNTA('UC1-State1'!C18,'UC1-State2'!C18,'UC1-State3'!C18,'UC1-State4'!C18,'UC1-State5'!C18,'UC1-State6'!C18,'UC1-State7'!C18,'UC1-State8'!C18,'UC1-State9'!C18,'UC2-State1'!C18,'UC2-State2'!C18)</f>
        <v>11</v>
      </c>
      <c r="F22" s="12">
        <f>COUNT('UC1-State1'!D18,'UC1-State2'!D18,'UC1-State3'!D18,'UC1-State4'!D18,'UC1-State5'!D18,'UC1-State6'!D18,'UC1-State7'!D18,'UC1-State8'!D18,'UC1-State9'!D18,'UC2-State1'!D18,'UC2-State2'!D18)</f>
        <v>11</v>
      </c>
      <c r="G22" s="13">
        <f t="shared" si="0"/>
        <v>0.18181818181818182</v>
      </c>
      <c r="H22" s="14"/>
      <c r="I22" s="1"/>
      <c r="J22" s="1"/>
      <c r="K22" s="1"/>
      <c r="L22" s="1"/>
      <c r="M22" s="1"/>
      <c r="N22" s="1"/>
      <c r="O22" s="1"/>
      <c r="P22" s="1"/>
      <c r="Q22" s="1"/>
      <c r="R22" s="1"/>
      <c r="S22" s="1"/>
      <c r="T22" s="1"/>
      <c r="U22" s="1"/>
      <c r="V22" s="1"/>
      <c r="W22" s="1"/>
      <c r="X22" s="1"/>
      <c r="Y22" s="1"/>
      <c r="Z22" s="1"/>
    </row>
    <row r="23" spans="1:26" ht="14.25" customHeight="1">
      <c r="A23" s="1"/>
      <c r="B23" s="50"/>
      <c r="C23" s="5" t="s">
        <v>14</v>
      </c>
      <c r="D23" s="12">
        <f>SUM(IF('UC1-State1'!D19&lt;&gt;"",'UC1-State1'!F19,0),IF('UC1-State2'!D19&lt;&gt;"",'UC1-State2'!F19,0),IF('UC1-State3'!D19&lt;&gt;"",'UC1-State3'!F19,0),IF('UC1-State4'!D19&lt;&gt;"",'UC1-State4'!F19,0),IF('UC1-State5'!D19&lt;&gt;"",'UC1-State5'!F19,0),IF('UC1-State6'!D19&lt;&gt;"",'UC1-State6'!F19,0),IF('UC1-State7'!D19&lt;&gt;"",'UC1-State7'!F19,0),IF('UC1-State8'!D19&lt;&gt;"",'UC1-State8'!F19,0),IF('UC1-State9'!D19&lt;&gt;"",'UC1-State9'!F19,0), IF('UC2-State1'!D19&lt;&gt;"",'UC2-State1'!F19,0),IF('UC2-State2'!D19&lt;&gt;"",'UC2-State2'!F19,0))</f>
        <v>28</v>
      </c>
      <c r="E23" s="12">
        <f>COUNTA('UC1-State1'!C19,'UC1-State2'!C19,'UC1-State3'!C19,'UC1-State4'!C19,'UC1-State5'!C19,'UC1-State6'!C19,'UC1-State7'!C19,'UC1-State8'!C19,'UC1-State9'!C19,'UC2-State1'!C19,'UC2-State2'!C19)</f>
        <v>11</v>
      </c>
      <c r="F23" s="12">
        <f>COUNT('UC1-State1'!D19,'UC1-State2'!D19,'UC1-State3'!D19,'UC1-State4'!D19,'UC1-State5'!D19,'UC1-State6'!D19,'UC1-State7'!D19,'UC1-State8'!D19,'UC1-State9'!D19,'UC2-State1'!D19,'UC2-State2'!D19)</f>
        <v>10</v>
      </c>
      <c r="G23" s="13">
        <f t="shared" si="0"/>
        <v>0.6</v>
      </c>
      <c r="H23" s="14"/>
      <c r="I23" s="1"/>
      <c r="J23" s="1"/>
      <c r="K23" s="1"/>
      <c r="L23" s="1"/>
      <c r="M23" s="1"/>
      <c r="N23" s="1"/>
      <c r="O23" s="1"/>
      <c r="P23" s="1"/>
      <c r="Q23" s="1"/>
      <c r="R23" s="1"/>
      <c r="S23" s="1"/>
      <c r="T23" s="1"/>
      <c r="U23" s="1"/>
      <c r="V23" s="1"/>
      <c r="W23" s="1"/>
      <c r="X23" s="1"/>
      <c r="Y23" s="1"/>
      <c r="Z23" s="1"/>
    </row>
    <row r="24" spans="1:26" ht="14.25" customHeight="1">
      <c r="A24" s="1"/>
      <c r="B24" s="50"/>
      <c r="C24" s="15" t="s">
        <v>15</v>
      </c>
      <c r="D24" s="16"/>
      <c r="E24" s="16">
        <f t="shared" ref="E24:F24" si="1">SUM(E14:E23)</f>
        <v>110</v>
      </c>
      <c r="F24" s="16">
        <f t="shared" si="1"/>
        <v>94</v>
      </c>
      <c r="G24" s="17">
        <f>IF(G14="","",AVERAGE(G14:G23))</f>
        <v>0.35616161616161618</v>
      </c>
      <c r="H24" s="14"/>
      <c r="I24" s="1"/>
      <c r="J24" s="1"/>
      <c r="K24" s="1"/>
      <c r="L24" s="1"/>
      <c r="M24" s="1"/>
      <c r="N24" s="1"/>
      <c r="O24" s="1"/>
      <c r="P24" s="1"/>
      <c r="Q24" s="1"/>
      <c r="R24" s="1"/>
      <c r="S24" s="1"/>
      <c r="T24" s="1"/>
      <c r="U24" s="1"/>
      <c r="V24" s="1"/>
      <c r="W24" s="1"/>
      <c r="X24" s="1"/>
      <c r="Y24" s="1"/>
      <c r="Z24" s="1"/>
    </row>
    <row r="25" spans="1:26" ht="14.25" customHeight="1">
      <c r="A25" s="1"/>
      <c r="B25" s="18"/>
      <c r="C25" s="19"/>
      <c r="D25" s="19"/>
      <c r="E25" s="19"/>
      <c r="F25" s="19"/>
      <c r="G25" s="19"/>
      <c r="H25" s="20"/>
      <c r="I25" s="1"/>
      <c r="J25" s="1"/>
      <c r="K25" s="1"/>
      <c r="L25" s="1"/>
      <c r="M25" s="1"/>
      <c r="N25" s="1"/>
      <c r="O25" s="1"/>
      <c r="P25" s="1"/>
      <c r="Q25" s="1"/>
      <c r="R25" s="1"/>
      <c r="S25" s="1"/>
      <c r="T25" s="1"/>
      <c r="U25" s="1"/>
      <c r="V25" s="1"/>
      <c r="W25" s="1"/>
      <c r="X25" s="1"/>
      <c r="Y25" s="1"/>
      <c r="Z25" s="1"/>
    </row>
    <row r="26" spans="1:26" ht="14.25" customHeight="1"/>
    <row r="27" spans="1:26" ht="14.25" customHeight="1"/>
    <row r="28" spans="1:26" ht="14.25" customHeight="1"/>
    <row r="29" spans="1:26" ht="14.25" customHeight="1"/>
    <row r="30" spans="1:26" ht="14.25" customHeight="1"/>
    <row r="31" spans="1:26" ht="14.25" customHeight="1"/>
    <row r="32" spans="1:26"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C14:G24">
    <cfRule type="expression" dxfId="35" priority="1" stopIfTrue="1">
      <formula>MOD(ROW(),2)=0</formula>
    </cfRule>
  </conditionalFormatting>
  <pageMargins left="0.7" right="0.7" top="0.75" bottom="0.75" header="0" footer="0"/>
  <pageSetup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topLeftCell="A19" workbookViewId="0">
      <selection activeCell="F36" sqref="F36"/>
    </sheetView>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93.5" customWidth="1"/>
    <col min="10" max="10" width="6.5" customWidth="1"/>
    <col min="11" max="26" width="7.625" customWidth="1"/>
  </cols>
  <sheetData>
    <row r="1" spans="1:26" ht="14.25" customHeight="1"/>
    <row r="2" spans="1:26" ht="14.25" customHeight="1">
      <c r="C2" s="21" t="s">
        <v>16</v>
      </c>
    </row>
    <row r="3" spans="1:26" ht="14.25" customHeight="1">
      <c r="C3" s="22" t="s">
        <v>17</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153.75" customHeight="1">
      <c r="A10" s="4"/>
      <c r="B10" s="29"/>
      <c r="C10" s="33" t="s">
        <v>21</v>
      </c>
      <c r="D10" s="30">
        <v>0</v>
      </c>
      <c r="E10" s="31"/>
      <c r="F10" s="32">
        <v>2</v>
      </c>
      <c r="G10" s="4"/>
      <c r="H10" s="29"/>
      <c r="I10" s="33" t="s">
        <v>22</v>
      </c>
      <c r="J10" s="34"/>
      <c r="K10" s="4"/>
      <c r="L10" s="4"/>
      <c r="M10" s="4"/>
      <c r="N10" s="4"/>
      <c r="O10" s="4"/>
      <c r="P10" s="4"/>
      <c r="Q10" s="4"/>
      <c r="R10" s="4"/>
      <c r="S10" s="4"/>
      <c r="T10" s="4"/>
      <c r="U10" s="4"/>
      <c r="V10" s="4"/>
      <c r="W10" s="4"/>
      <c r="X10" s="4"/>
      <c r="Y10" s="4"/>
      <c r="Z10" s="4"/>
    </row>
    <row r="11" spans="1:26" ht="75" customHeight="1">
      <c r="A11" s="4"/>
      <c r="B11" s="29"/>
      <c r="C11" s="33" t="s">
        <v>6</v>
      </c>
      <c r="D11" s="30">
        <v>1</v>
      </c>
      <c r="E11" s="31"/>
      <c r="F11" s="32">
        <v>1</v>
      </c>
      <c r="G11" s="4"/>
      <c r="H11" s="29"/>
      <c r="I11" s="33" t="s">
        <v>23</v>
      </c>
      <c r="J11" s="34"/>
      <c r="K11" s="4"/>
      <c r="L11" s="4"/>
      <c r="M11" s="4"/>
      <c r="N11" s="4"/>
      <c r="O11" s="4"/>
      <c r="P11" s="4"/>
      <c r="Q11" s="4"/>
      <c r="R11" s="4"/>
      <c r="S11" s="4"/>
      <c r="T11" s="4"/>
      <c r="U11" s="4"/>
      <c r="V11" s="4"/>
      <c r="W11" s="4"/>
      <c r="X11" s="4"/>
      <c r="Y11" s="4"/>
      <c r="Z11" s="4"/>
    </row>
    <row r="12" spans="1:26" ht="37.5" customHeight="1">
      <c r="A12" s="4"/>
      <c r="B12" s="29"/>
      <c r="C12" s="33" t="s">
        <v>7</v>
      </c>
      <c r="D12" s="30">
        <v>1</v>
      </c>
      <c r="E12" s="31"/>
      <c r="F12" s="32">
        <v>1</v>
      </c>
      <c r="G12" s="4"/>
      <c r="H12" s="29"/>
      <c r="I12" s="33" t="s">
        <v>24</v>
      </c>
      <c r="J12" s="34"/>
      <c r="K12" s="4"/>
      <c r="L12" s="4"/>
      <c r="M12" s="4"/>
      <c r="N12" s="4"/>
      <c r="O12" s="4"/>
      <c r="P12" s="4"/>
      <c r="Q12" s="4"/>
      <c r="R12" s="4"/>
      <c r="S12" s="4"/>
      <c r="T12" s="4"/>
      <c r="U12" s="4"/>
      <c r="V12" s="4"/>
      <c r="W12" s="4"/>
      <c r="X12" s="4"/>
      <c r="Y12" s="4"/>
      <c r="Z12" s="4"/>
    </row>
    <row r="13" spans="1:26" ht="103.5" customHeight="1">
      <c r="A13" s="4"/>
      <c r="B13" s="29"/>
      <c r="C13" s="33" t="s">
        <v>8</v>
      </c>
      <c r="D13" s="30">
        <v>0</v>
      </c>
      <c r="E13" s="31"/>
      <c r="F13" s="32">
        <v>2</v>
      </c>
      <c r="G13" s="4"/>
      <c r="H13" s="29"/>
      <c r="I13" s="33" t="s">
        <v>25</v>
      </c>
      <c r="J13" s="34"/>
      <c r="K13" s="4"/>
      <c r="L13" s="4"/>
      <c r="M13" s="4"/>
      <c r="N13" s="4"/>
      <c r="O13" s="4"/>
      <c r="P13" s="4"/>
      <c r="Q13" s="4"/>
      <c r="R13" s="4"/>
      <c r="S13" s="4"/>
      <c r="T13" s="4"/>
      <c r="U13" s="4"/>
      <c r="V13" s="4"/>
      <c r="W13" s="4"/>
      <c r="X13" s="4"/>
      <c r="Y13" s="4"/>
      <c r="Z13" s="4"/>
    </row>
    <row r="14" spans="1:26" ht="42" customHeight="1">
      <c r="A14" s="4"/>
      <c r="B14" s="29"/>
      <c r="C14" s="33" t="s">
        <v>9</v>
      </c>
      <c r="D14" s="35"/>
      <c r="E14" s="31"/>
      <c r="F14" s="36"/>
      <c r="G14" s="4"/>
      <c r="H14" s="29"/>
      <c r="I14" s="33" t="s">
        <v>26</v>
      </c>
      <c r="J14" s="34"/>
      <c r="K14" s="4"/>
      <c r="L14" s="4"/>
      <c r="M14" s="4"/>
      <c r="N14" s="4"/>
      <c r="O14" s="4"/>
      <c r="P14" s="4"/>
      <c r="Q14" s="4"/>
      <c r="R14" s="4"/>
      <c r="S14" s="4"/>
      <c r="T14" s="4"/>
      <c r="U14" s="4"/>
      <c r="V14" s="4"/>
      <c r="W14" s="4"/>
      <c r="X14" s="4"/>
      <c r="Y14" s="4"/>
      <c r="Z14" s="4"/>
    </row>
    <row r="15" spans="1:26" ht="63" customHeight="1">
      <c r="A15" s="4"/>
      <c r="B15" s="29"/>
      <c r="C15" s="33" t="s">
        <v>10</v>
      </c>
      <c r="D15" s="30">
        <v>1</v>
      </c>
      <c r="E15" s="31"/>
      <c r="F15" s="32">
        <v>1</v>
      </c>
      <c r="G15" s="4"/>
      <c r="H15" s="29"/>
      <c r="I15" s="33" t="s">
        <v>27</v>
      </c>
      <c r="J15" s="34"/>
      <c r="K15" s="4"/>
      <c r="L15" s="4"/>
      <c r="M15" s="4"/>
      <c r="N15" s="4"/>
      <c r="O15" s="4"/>
      <c r="P15" s="4"/>
      <c r="Q15" s="4"/>
      <c r="R15" s="4"/>
      <c r="S15" s="4"/>
      <c r="T15" s="4"/>
      <c r="U15" s="4"/>
      <c r="V15" s="4"/>
      <c r="W15" s="4"/>
      <c r="X15" s="4"/>
      <c r="Y15" s="4"/>
      <c r="Z15" s="4"/>
    </row>
    <row r="16" spans="1:26" ht="129" customHeight="1">
      <c r="A16" s="4"/>
      <c r="B16" s="29"/>
      <c r="C16" s="33" t="s">
        <v>11</v>
      </c>
      <c r="D16" s="30">
        <v>1</v>
      </c>
      <c r="E16" s="31"/>
      <c r="F16" s="32">
        <v>1</v>
      </c>
      <c r="G16" s="4"/>
      <c r="H16" s="29"/>
      <c r="I16" s="33" t="s">
        <v>28</v>
      </c>
      <c r="J16" s="34"/>
      <c r="K16" s="4"/>
      <c r="L16" s="4"/>
      <c r="M16" s="4"/>
      <c r="N16" s="4"/>
      <c r="O16" s="4"/>
      <c r="P16" s="4"/>
      <c r="Q16" s="4"/>
      <c r="R16" s="4"/>
      <c r="S16" s="4"/>
      <c r="T16" s="4"/>
      <c r="U16" s="4"/>
      <c r="V16" s="4"/>
      <c r="W16" s="4"/>
      <c r="X16" s="4"/>
      <c r="Y16" s="4"/>
      <c r="Z16" s="4"/>
    </row>
    <row r="17" spans="1:26" ht="14.25" customHeight="1">
      <c r="A17" s="4"/>
      <c r="B17" s="29"/>
      <c r="C17" s="33" t="s">
        <v>12</v>
      </c>
      <c r="D17" s="30">
        <v>1</v>
      </c>
      <c r="E17" s="31"/>
      <c r="F17" s="32">
        <v>1</v>
      </c>
      <c r="G17" s="4"/>
      <c r="H17" s="29"/>
      <c r="I17" s="33" t="s">
        <v>29</v>
      </c>
      <c r="J17" s="34"/>
      <c r="K17" s="4"/>
      <c r="L17" s="4"/>
      <c r="M17" s="4"/>
      <c r="N17" s="4"/>
      <c r="O17" s="4"/>
      <c r="P17" s="4"/>
      <c r="Q17" s="4"/>
      <c r="R17" s="4"/>
      <c r="S17" s="4"/>
      <c r="T17" s="4"/>
      <c r="U17" s="4"/>
      <c r="V17" s="4"/>
      <c r="W17" s="4"/>
      <c r="X17" s="4"/>
      <c r="Y17" s="4"/>
      <c r="Z17" s="4"/>
    </row>
    <row r="18" spans="1:26" ht="143.25" customHeight="1">
      <c r="A18" s="4"/>
      <c r="B18" s="29"/>
      <c r="C18" s="33" t="s">
        <v>13</v>
      </c>
      <c r="D18" s="30">
        <v>0</v>
      </c>
      <c r="E18" s="31"/>
      <c r="F18" s="32">
        <v>2</v>
      </c>
      <c r="G18" s="4"/>
      <c r="H18" s="29"/>
      <c r="I18" s="33" t="s">
        <v>30</v>
      </c>
      <c r="J18" s="34"/>
      <c r="K18" s="4"/>
      <c r="L18" s="4"/>
      <c r="M18" s="4"/>
      <c r="N18" s="4"/>
      <c r="O18" s="4"/>
      <c r="P18" s="4"/>
      <c r="Q18" s="4"/>
      <c r="R18" s="4"/>
      <c r="S18" s="4"/>
      <c r="T18" s="4"/>
      <c r="U18" s="4"/>
      <c r="V18" s="4"/>
      <c r="W18" s="4"/>
      <c r="X18" s="4"/>
      <c r="Y18" s="4"/>
      <c r="Z18" s="4"/>
    </row>
    <row r="19" spans="1:26" ht="50.25" customHeight="1">
      <c r="A19" s="4"/>
      <c r="B19" s="29"/>
      <c r="C19" s="33" t="s">
        <v>31</v>
      </c>
      <c r="D19" s="30">
        <v>1</v>
      </c>
      <c r="E19" s="31"/>
      <c r="F19" s="32">
        <v>1</v>
      </c>
      <c r="G19" s="4"/>
      <c r="H19" s="29"/>
      <c r="I19" s="33" t="s">
        <v>32</v>
      </c>
      <c r="J19" s="34"/>
      <c r="K19" s="4"/>
      <c r="L19" s="4"/>
      <c r="M19" s="4"/>
      <c r="N19" s="4"/>
      <c r="O19" s="4"/>
      <c r="P19" s="4"/>
      <c r="Q19" s="4"/>
      <c r="R19" s="4"/>
      <c r="S19" s="4"/>
      <c r="T19" s="4"/>
      <c r="U19" s="4"/>
      <c r="V19" s="4"/>
      <c r="W19" s="4"/>
      <c r="X19" s="4"/>
      <c r="Y19" s="4"/>
      <c r="Z19" s="4"/>
    </row>
    <row r="20" spans="1:26" ht="14.25" customHeight="1">
      <c r="A20" s="5"/>
      <c r="B20" s="37"/>
      <c r="C20" s="38"/>
      <c r="D20" s="38"/>
      <c r="E20" s="39"/>
      <c r="F20" s="37"/>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row>
    <row r="24" spans="1:26" ht="14.25" customHeight="1">
      <c r="C24" s="51">
        <v>1</v>
      </c>
    </row>
    <row r="25" spans="1:26" ht="14.25" customHeight="1">
      <c r="C25" s="51">
        <v>2</v>
      </c>
    </row>
    <row r="26" spans="1:26" ht="14.25" customHeight="1">
      <c r="C26" s="51">
        <v>3</v>
      </c>
    </row>
    <row r="27" spans="1:26" ht="14.25" customHeight="1">
      <c r="C27" s="51">
        <v>4</v>
      </c>
    </row>
    <row r="28" spans="1:26" ht="14.25" customHeight="1">
      <c r="C28" s="51">
        <v>5</v>
      </c>
    </row>
    <row r="29" spans="1:26" ht="14.25" customHeight="1">
      <c r="C29" s="51">
        <v>6</v>
      </c>
    </row>
    <row r="30" spans="1:26" ht="14.25" customHeight="1">
      <c r="C30" s="41">
        <v>7</v>
      </c>
    </row>
    <row r="31" spans="1:26" ht="14.25" customHeight="1">
      <c r="C31" s="51">
        <v>8</v>
      </c>
    </row>
    <row r="32" spans="1:26" ht="14.25" customHeight="1">
      <c r="C32" s="51">
        <v>9</v>
      </c>
    </row>
    <row r="33" spans="3:3" ht="14.25" customHeight="1">
      <c r="C33" s="51">
        <v>10</v>
      </c>
    </row>
    <row r="34" spans="3:3" ht="14.25" customHeight="1">
      <c r="C34" s="51">
        <v>11</v>
      </c>
    </row>
    <row r="35" spans="3:3" ht="14.25" customHeight="1">
      <c r="C35" s="51">
        <v>12</v>
      </c>
    </row>
    <row r="36" spans="3:3" ht="14.25" customHeight="1">
      <c r="C36" s="51">
        <v>13</v>
      </c>
    </row>
    <row r="37" spans="3:3" ht="14.25" customHeight="1">
      <c r="C37" s="51">
        <v>14</v>
      </c>
    </row>
    <row r="38" spans="3:3" ht="14.25" customHeight="1">
      <c r="C38" s="51">
        <v>15</v>
      </c>
    </row>
    <row r="39" spans="3:3" ht="14.25" customHeight="1">
      <c r="C39" s="41">
        <v>16</v>
      </c>
    </row>
    <row r="40" spans="3:3" ht="14.25" customHeight="1">
      <c r="C40" s="51">
        <v>17</v>
      </c>
    </row>
    <row r="41" spans="3:3" ht="14.25" customHeight="1"/>
    <row r="42" spans="3:3" ht="14.25" customHeight="1"/>
    <row r="43" spans="3:3" ht="14.25" customHeight="1"/>
    <row r="44" spans="3:3" ht="14.25" customHeight="1"/>
    <row r="45" spans="3:3" ht="14.25" customHeight="1"/>
    <row r="46" spans="3:3" ht="14.25" customHeight="1"/>
    <row r="47" spans="3:3" ht="14.25" customHeight="1"/>
    <row r="48" spans="3:3"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B10:E20 H10:J20">
    <cfRule type="expression" dxfId="34" priority="1" stopIfTrue="1">
      <formula>MOD(ROW(),2)=0</formula>
    </cfRule>
  </conditionalFormatting>
  <conditionalFormatting sqref="F20">
    <cfRule type="expression" dxfId="33" priority="2" stopIfTrue="1">
      <formula>MOD(ROW(),2)=0</formula>
    </cfRule>
  </conditionalFormatting>
  <conditionalFormatting sqref="F10:F19">
    <cfRule type="expression" dxfId="32" priority="3" stopIfTrue="1">
      <formula>MOD(ROW(),2)=0</formula>
    </cfRule>
  </conditionalFormatting>
  <dataValidations count="2">
    <dataValidation type="decimal" allowBlank="1" showErrorMessage="1" sqref="F10:F19" xr:uid="{00000000-0002-0000-0300-000000000000}">
      <formula1>1</formula1>
      <formula2>4</formula2>
    </dataValidation>
    <dataValidation type="decimal" allowBlank="1" showErrorMessage="1" sqref="D10:D19" xr:uid="{00000000-0002-0000-0300-000001000000}">
      <formula1>-1</formula1>
      <formula2>1</formula2>
    </dataValidation>
  </dataValidations>
  <pageMargins left="0.7" right="0.7" top="0.75" bottom="0.75" header="0" footer="0"/>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0"/>
  <sheetViews>
    <sheetView topLeftCell="A47" workbookViewId="0">
      <selection activeCell="C41" sqref="C41"/>
    </sheetView>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42" t="s">
        <v>34</v>
      </c>
    </row>
    <row r="3" spans="1:26" ht="14.25" customHeight="1">
      <c r="C3" s="43" t="s">
        <v>35</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14.25" customHeight="1">
      <c r="A10" s="4"/>
      <c r="B10" s="29"/>
      <c r="C10" s="33" t="s">
        <v>21</v>
      </c>
      <c r="D10" s="30">
        <v>0</v>
      </c>
      <c r="E10" s="31"/>
      <c r="F10" s="32">
        <v>2</v>
      </c>
      <c r="G10" s="4"/>
      <c r="H10" s="29"/>
      <c r="I10" s="33" t="s">
        <v>36</v>
      </c>
      <c r="J10" s="34"/>
      <c r="K10" s="4"/>
      <c r="L10" s="4"/>
      <c r="M10" s="4"/>
      <c r="N10" s="4"/>
      <c r="O10" s="4"/>
      <c r="P10" s="4"/>
      <c r="Q10" s="4"/>
      <c r="R10" s="4"/>
      <c r="S10" s="4"/>
      <c r="T10" s="4"/>
      <c r="U10" s="4"/>
      <c r="V10" s="4"/>
      <c r="W10" s="4"/>
      <c r="X10" s="4"/>
      <c r="Y10" s="4"/>
      <c r="Z10" s="4"/>
    </row>
    <row r="11" spans="1:26" ht="14.25" customHeight="1">
      <c r="A11" s="4"/>
      <c r="B11" s="29"/>
      <c r="C11" s="33" t="s">
        <v>6</v>
      </c>
      <c r="D11" s="35"/>
      <c r="E11" s="31"/>
      <c r="F11" s="36"/>
      <c r="G11" s="4"/>
      <c r="H11" s="29"/>
      <c r="I11" s="33" t="s">
        <v>37</v>
      </c>
      <c r="J11" s="34"/>
      <c r="K11" s="4"/>
      <c r="L11" s="4"/>
      <c r="M11" s="4"/>
      <c r="N11" s="4"/>
      <c r="O11" s="4"/>
      <c r="P11" s="4"/>
      <c r="Q11" s="4"/>
      <c r="R11" s="4"/>
      <c r="S11" s="4"/>
      <c r="T11" s="4"/>
      <c r="U11" s="4"/>
      <c r="V11" s="4"/>
      <c r="W11" s="4"/>
      <c r="X11" s="4"/>
      <c r="Y11" s="4"/>
      <c r="Z11" s="4"/>
    </row>
    <row r="12" spans="1:26" ht="66.75" customHeight="1">
      <c r="A12" s="4"/>
      <c r="B12" s="29"/>
      <c r="C12" s="33" t="s">
        <v>7</v>
      </c>
      <c r="D12" s="30">
        <v>1</v>
      </c>
      <c r="E12" s="31"/>
      <c r="F12" s="32">
        <v>1</v>
      </c>
      <c r="G12" s="4"/>
      <c r="H12" s="29"/>
      <c r="I12" s="33" t="s">
        <v>38</v>
      </c>
      <c r="J12" s="34"/>
      <c r="K12" s="4"/>
      <c r="L12" s="4"/>
      <c r="M12" s="4"/>
      <c r="N12" s="4"/>
      <c r="O12" s="4"/>
      <c r="P12" s="4"/>
      <c r="Q12" s="4"/>
      <c r="R12" s="4"/>
      <c r="S12" s="4"/>
      <c r="T12" s="4"/>
      <c r="U12" s="4"/>
      <c r="V12" s="4"/>
      <c r="W12" s="4"/>
      <c r="X12" s="4"/>
      <c r="Y12" s="4"/>
      <c r="Z12" s="4"/>
    </row>
    <row r="13" spans="1:26" ht="178.5" customHeight="1">
      <c r="A13" s="4"/>
      <c r="B13" s="29"/>
      <c r="C13" s="33" t="s">
        <v>8</v>
      </c>
      <c r="D13" s="30">
        <v>-1</v>
      </c>
      <c r="E13" s="31"/>
      <c r="F13" s="32">
        <v>2</v>
      </c>
      <c r="G13" s="4"/>
      <c r="H13" s="29"/>
      <c r="I13" s="33" t="s">
        <v>39</v>
      </c>
      <c r="J13" s="34"/>
      <c r="K13" s="4"/>
      <c r="L13" s="4"/>
      <c r="M13" s="4"/>
      <c r="N13" s="4"/>
      <c r="O13" s="4"/>
      <c r="P13" s="4"/>
      <c r="Q13" s="4"/>
      <c r="R13" s="4"/>
      <c r="S13" s="4"/>
      <c r="T13" s="4"/>
      <c r="U13" s="4"/>
      <c r="V13" s="4"/>
      <c r="W13" s="4"/>
      <c r="X13" s="4"/>
      <c r="Y13" s="4"/>
      <c r="Z13" s="4"/>
    </row>
    <row r="14" spans="1:26" ht="257.25" customHeight="1">
      <c r="A14" s="4"/>
      <c r="B14" s="29"/>
      <c r="C14" s="33" t="s">
        <v>9</v>
      </c>
      <c r="D14" s="30">
        <v>-1</v>
      </c>
      <c r="E14" s="31"/>
      <c r="F14" s="32">
        <v>4</v>
      </c>
      <c r="G14" s="4"/>
      <c r="H14" s="29"/>
      <c r="I14" s="49" t="s">
        <v>40</v>
      </c>
      <c r="J14" s="34"/>
      <c r="K14" s="4"/>
      <c r="L14" s="4"/>
      <c r="M14" s="4"/>
      <c r="N14" s="4"/>
      <c r="O14" s="4"/>
      <c r="P14" s="4"/>
      <c r="Q14" s="4"/>
      <c r="R14" s="4"/>
      <c r="S14" s="4"/>
      <c r="T14" s="4"/>
      <c r="U14" s="4"/>
      <c r="V14" s="4"/>
      <c r="W14" s="4"/>
      <c r="X14" s="4"/>
      <c r="Y14" s="4"/>
      <c r="Z14" s="4"/>
    </row>
    <row r="15" spans="1:26" ht="105.75" customHeight="1">
      <c r="A15" s="4"/>
      <c r="B15" s="29"/>
      <c r="C15" s="33" t="s">
        <v>10</v>
      </c>
      <c r="D15" s="30">
        <v>-1</v>
      </c>
      <c r="E15" s="31"/>
      <c r="F15" s="32">
        <v>3</v>
      </c>
      <c r="G15" s="4"/>
      <c r="H15" s="29"/>
      <c r="I15" s="33" t="s">
        <v>41</v>
      </c>
      <c r="J15" s="34"/>
      <c r="K15" s="4"/>
      <c r="L15" s="4"/>
      <c r="M15" s="4"/>
      <c r="N15" s="4"/>
      <c r="O15" s="4"/>
      <c r="P15" s="4"/>
      <c r="Q15" s="4"/>
      <c r="R15" s="4"/>
      <c r="S15" s="4"/>
      <c r="T15" s="4"/>
      <c r="U15" s="4"/>
      <c r="V15" s="4"/>
      <c r="W15" s="4"/>
      <c r="X15" s="4"/>
      <c r="Y15" s="4"/>
      <c r="Z15" s="4"/>
    </row>
    <row r="16" spans="1:26" ht="84.75" customHeight="1">
      <c r="A16" s="4"/>
      <c r="B16" s="29"/>
      <c r="C16" s="33" t="s">
        <v>11</v>
      </c>
      <c r="D16" s="35">
        <v>1</v>
      </c>
      <c r="E16" s="31"/>
      <c r="F16" s="32">
        <v>1</v>
      </c>
      <c r="G16" s="4"/>
      <c r="H16" s="29"/>
      <c r="I16" s="33" t="s">
        <v>42</v>
      </c>
      <c r="J16" s="34"/>
      <c r="K16" s="4"/>
      <c r="L16" s="4"/>
      <c r="M16" s="4"/>
      <c r="N16" s="4"/>
      <c r="O16" s="4"/>
      <c r="P16" s="4"/>
      <c r="Q16" s="4"/>
      <c r="R16" s="4"/>
      <c r="S16" s="4"/>
      <c r="T16" s="4"/>
      <c r="U16" s="4"/>
      <c r="V16" s="4"/>
      <c r="W16" s="4"/>
      <c r="X16" s="4"/>
      <c r="Y16" s="4"/>
      <c r="Z16" s="4"/>
    </row>
    <row r="17" spans="1:26" ht="69" customHeight="1">
      <c r="A17" s="4"/>
      <c r="B17" s="29"/>
      <c r="C17" s="33" t="s">
        <v>12</v>
      </c>
      <c r="D17" s="30">
        <v>-1</v>
      </c>
      <c r="E17" s="31"/>
      <c r="F17" s="32">
        <v>3</v>
      </c>
      <c r="G17" s="4"/>
      <c r="H17" s="29"/>
      <c r="I17" s="33" t="s">
        <v>43</v>
      </c>
      <c r="J17" s="34"/>
      <c r="K17" s="4"/>
      <c r="L17" s="4"/>
      <c r="M17" s="4"/>
      <c r="N17" s="4"/>
      <c r="O17" s="4"/>
      <c r="P17" s="4"/>
      <c r="Q17" s="4"/>
      <c r="R17" s="4"/>
      <c r="S17" s="4"/>
      <c r="T17" s="4"/>
      <c r="U17" s="4"/>
      <c r="V17" s="4"/>
      <c r="W17" s="4"/>
      <c r="X17" s="4"/>
      <c r="Y17" s="4"/>
      <c r="Z17" s="4"/>
    </row>
    <row r="18" spans="1:26" ht="125.25" customHeight="1">
      <c r="A18" s="4"/>
      <c r="B18" s="29"/>
      <c r="C18" s="33" t="s">
        <v>13</v>
      </c>
      <c r="D18" s="35">
        <v>0</v>
      </c>
      <c r="E18" s="31"/>
      <c r="F18" s="36">
        <v>4</v>
      </c>
      <c r="G18" s="4"/>
      <c r="H18" s="29"/>
      <c r="I18" s="33" t="s">
        <v>44</v>
      </c>
      <c r="J18" s="34"/>
      <c r="K18" s="4"/>
      <c r="L18" s="4"/>
      <c r="M18" s="4"/>
      <c r="N18" s="4"/>
      <c r="O18" s="4"/>
      <c r="P18" s="4"/>
      <c r="Q18" s="4"/>
      <c r="R18" s="4"/>
      <c r="S18" s="4"/>
      <c r="T18" s="4"/>
      <c r="U18" s="4"/>
      <c r="V18" s="4"/>
      <c r="W18" s="4"/>
      <c r="X18" s="4"/>
      <c r="Y18" s="4"/>
      <c r="Z18" s="4"/>
    </row>
    <row r="19" spans="1:26" ht="71.25" customHeight="1">
      <c r="A19" s="4"/>
      <c r="B19" s="29"/>
      <c r="C19" s="33" t="s">
        <v>31</v>
      </c>
      <c r="D19" s="30">
        <v>1</v>
      </c>
      <c r="E19" s="31"/>
      <c r="F19" s="36">
        <v>1</v>
      </c>
      <c r="G19" s="4"/>
      <c r="H19" s="29"/>
      <c r="I19" s="33" t="s">
        <v>45</v>
      </c>
      <c r="J19" s="34"/>
      <c r="K19" s="4"/>
      <c r="L19" s="4"/>
      <c r="M19" s="4"/>
      <c r="N19" s="4"/>
      <c r="O19" s="4"/>
      <c r="P19" s="4"/>
      <c r="Q19" s="4"/>
      <c r="R19" s="4"/>
      <c r="S19" s="4"/>
      <c r="T19" s="4"/>
      <c r="U19" s="4"/>
      <c r="V19" s="4"/>
      <c r="W19" s="4"/>
      <c r="X19" s="4"/>
      <c r="Y19" s="4"/>
      <c r="Z19" s="4"/>
    </row>
    <row r="20" spans="1:26" ht="14.25" customHeight="1">
      <c r="A20" s="5"/>
      <c r="B20" s="37"/>
      <c r="C20" s="38"/>
      <c r="D20" s="38"/>
      <c r="E20" s="39"/>
      <c r="F20" s="37">
        <f>AVERAGE(F10:F19)</f>
        <v>2.3333333333333335</v>
      </c>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c r="F23" s="37"/>
    </row>
    <row r="24" spans="1:26" ht="14.25" customHeight="1"/>
    <row r="25" spans="1:26" ht="14.25" customHeight="1"/>
    <row r="26" spans="1:26" ht="14.25" customHeight="1"/>
    <row r="27" spans="1:26" ht="14.25" customHeight="1">
      <c r="B27">
        <v>1</v>
      </c>
    </row>
    <row r="28" spans="1:26" ht="14.25" customHeight="1">
      <c r="B28">
        <v>2</v>
      </c>
    </row>
    <row r="29" spans="1:26" ht="14.25" customHeight="1">
      <c r="B29">
        <v>3</v>
      </c>
    </row>
    <row r="30" spans="1:26" ht="14.25" customHeight="1">
      <c r="B30">
        <v>4</v>
      </c>
    </row>
    <row r="31" spans="1:26" ht="14.25" customHeight="1">
      <c r="B31">
        <v>5</v>
      </c>
    </row>
    <row r="32" spans="1:26" ht="14.25" customHeight="1">
      <c r="B32">
        <v>6</v>
      </c>
    </row>
    <row r="33" spans="2:2" ht="14.25" customHeight="1">
      <c r="B33">
        <v>7</v>
      </c>
    </row>
    <row r="34" spans="2:2" ht="14.25" customHeight="1">
      <c r="B34">
        <v>8</v>
      </c>
    </row>
    <row r="35" spans="2:2" ht="14.25" customHeight="1">
      <c r="B35">
        <v>9</v>
      </c>
    </row>
    <row r="36" spans="2:2" ht="14.25" customHeight="1">
      <c r="B36">
        <v>10</v>
      </c>
    </row>
    <row r="37" spans="2:2" ht="14.25" customHeight="1">
      <c r="B37">
        <v>11</v>
      </c>
    </row>
    <row r="38" spans="2:2" ht="14.25" customHeight="1">
      <c r="B38">
        <v>12</v>
      </c>
    </row>
    <row r="39" spans="2:2" ht="14.25" customHeight="1">
      <c r="B39">
        <v>13</v>
      </c>
    </row>
    <row r="40" spans="2:2" ht="14.25" customHeight="1">
      <c r="B40">
        <v>14</v>
      </c>
    </row>
    <row r="41" spans="2:2" ht="14.25" customHeight="1">
      <c r="B41">
        <v>15</v>
      </c>
    </row>
    <row r="42" spans="2:2" ht="14.25" customHeight="1">
      <c r="B42">
        <v>16</v>
      </c>
    </row>
    <row r="43" spans="2:2" ht="14.25" customHeight="1">
      <c r="B43">
        <v>17</v>
      </c>
    </row>
    <row r="44" spans="2:2" ht="14.25" customHeight="1"/>
    <row r="45" spans="2:2" ht="14.25" customHeight="1"/>
    <row r="46" spans="2:2" ht="14.25" customHeight="1"/>
    <row r="47" spans="2:2" ht="14.25" customHeight="1"/>
    <row r="48" spans="2:2"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H10:J20 B10:E20">
    <cfRule type="expression" dxfId="31" priority="1" stopIfTrue="1">
      <formula>MOD(ROW(),2)=0</formula>
    </cfRule>
  </conditionalFormatting>
  <conditionalFormatting sqref="F20">
    <cfRule type="expression" dxfId="30" priority="2" stopIfTrue="1">
      <formula>MOD(ROW(),2)=0</formula>
    </cfRule>
  </conditionalFormatting>
  <conditionalFormatting sqref="F10:F19">
    <cfRule type="expression" dxfId="29" priority="3" stopIfTrue="1">
      <formula>MOD(ROW(),2)=0</formula>
    </cfRule>
  </conditionalFormatting>
  <conditionalFormatting sqref="F23">
    <cfRule type="expression" dxfId="28" priority="4" stopIfTrue="1">
      <formula>MOD(ROW(),2)=0</formula>
    </cfRule>
  </conditionalFormatting>
  <dataValidations count="2">
    <dataValidation type="decimal" allowBlank="1" showErrorMessage="1" sqref="F10:F19" xr:uid="{00000000-0002-0000-0400-000000000000}">
      <formula1>1</formula1>
      <formula2>4</formula2>
    </dataValidation>
    <dataValidation type="decimal" allowBlank="1" showErrorMessage="1" sqref="D10:D19" xr:uid="{00000000-0002-0000-0400-000001000000}">
      <formula1>-1</formula1>
      <formula2>1</formula2>
    </dataValidation>
  </dataValidations>
  <pageMargins left="0.7" right="0.7" top="0.75" bottom="0.75" header="0" footer="0"/>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000"/>
  <sheetViews>
    <sheetView topLeftCell="A33" workbookViewId="0">
      <selection activeCell="G53" sqref="G53"/>
    </sheetView>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42" t="s">
        <v>46</v>
      </c>
    </row>
    <row r="3" spans="1:26" ht="14.25" customHeight="1">
      <c r="C3" s="43" t="s">
        <v>47</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0.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140.25" customHeight="1">
      <c r="A10" s="4"/>
      <c r="B10" s="29"/>
      <c r="C10" s="33" t="s">
        <v>21</v>
      </c>
      <c r="D10" s="30">
        <v>0</v>
      </c>
      <c r="E10" s="31"/>
      <c r="F10" s="32">
        <v>2</v>
      </c>
      <c r="G10" s="4"/>
      <c r="H10" s="29"/>
      <c r="I10" s="33" t="s">
        <v>48</v>
      </c>
      <c r="J10" s="34"/>
      <c r="K10" s="4"/>
      <c r="L10" s="4"/>
      <c r="M10" s="4"/>
      <c r="N10" s="4"/>
      <c r="O10" s="4"/>
      <c r="P10" s="4"/>
      <c r="Q10" s="4"/>
      <c r="R10" s="4"/>
      <c r="S10" s="4"/>
      <c r="T10" s="4"/>
      <c r="U10" s="4"/>
      <c r="V10" s="4"/>
      <c r="W10" s="4"/>
      <c r="X10" s="4"/>
      <c r="Y10" s="4"/>
      <c r="Z10" s="4"/>
    </row>
    <row r="11" spans="1:26" ht="140.25" customHeight="1">
      <c r="A11" s="4"/>
      <c r="B11" s="29"/>
      <c r="C11" s="33" t="s">
        <v>6</v>
      </c>
      <c r="D11" s="30">
        <v>1</v>
      </c>
      <c r="E11" s="31"/>
      <c r="F11" s="36">
        <v>1</v>
      </c>
      <c r="G11" s="4"/>
      <c r="H11" s="29"/>
      <c r="I11" s="33" t="s">
        <v>49</v>
      </c>
      <c r="J11" s="34"/>
      <c r="K11" s="4"/>
      <c r="L11" s="4"/>
      <c r="M11" s="4"/>
      <c r="N11" s="4"/>
      <c r="O11" s="4"/>
      <c r="P11" s="4"/>
      <c r="Q11" s="4"/>
      <c r="R11" s="4"/>
      <c r="S11" s="4"/>
      <c r="T11" s="4"/>
      <c r="U11" s="4"/>
      <c r="V11" s="4"/>
      <c r="W11" s="4"/>
      <c r="X11" s="4"/>
      <c r="Y11" s="4"/>
      <c r="Z11" s="4"/>
    </row>
    <row r="12" spans="1:26" ht="140.25" customHeight="1">
      <c r="A12" s="4"/>
      <c r="B12" s="29"/>
      <c r="C12" s="33" t="s">
        <v>7</v>
      </c>
      <c r="D12" s="30">
        <v>1</v>
      </c>
      <c r="E12" s="31"/>
      <c r="F12" s="32">
        <v>1</v>
      </c>
      <c r="G12" s="4"/>
      <c r="H12" s="29"/>
      <c r="I12" s="33" t="s">
        <v>50</v>
      </c>
      <c r="J12" s="34"/>
      <c r="K12" s="4"/>
      <c r="L12" s="4"/>
      <c r="M12" s="4"/>
      <c r="N12" s="4"/>
      <c r="O12" s="4"/>
      <c r="P12" s="4"/>
      <c r="Q12" s="4"/>
      <c r="R12" s="4"/>
      <c r="S12" s="4"/>
      <c r="T12" s="4"/>
      <c r="U12" s="4"/>
      <c r="V12" s="4"/>
      <c r="W12" s="4"/>
      <c r="X12" s="4"/>
      <c r="Y12" s="4"/>
      <c r="Z12" s="4"/>
    </row>
    <row r="13" spans="1:26" ht="140.25" customHeight="1">
      <c r="A13" s="4"/>
      <c r="B13" s="29"/>
      <c r="C13" s="33" t="s">
        <v>8</v>
      </c>
      <c r="D13" s="35">
        <v>1</v>
      </c>
      <c r="E13" s="31"/>
      <c r="F13" s="36"/>
      <c r="G13" s="4"/>
      <c r="H13" s="29"/>
      <c r="I13" s="33" t="s">
        <v>51</v>
      </c>
      <c r="J13" s="34"/>
      <c r="K13" s="4"/>
      <c r="L13" s="4"/>
      <c r="M13" s="4"/>
      <c r="N13" s="4"/>
      <c r="O13" s="4"/>
      <c r="P13" s="4"/>
      <c r="Q13" s="4"/>
      <c r="R13" s="4"/>
      <c r="S13" s="4"/>
      <c r="T13" s="4"/>
      <c r="U13" s="4"/>
      <c r="V13" s="4"/>
      <c r="W13" s="4"/>
      <c r="X13" s="4"/>
      <c r="Y13" s="4"/>
      <c r="Z13" s="4"/>
    </row>
    <row r="14" spans="1:26" ht="140.25" customHeight="1">
      <c r="A14" s="4"/>
      <c r="B14" s="29"/>
      <c r="C14" s="33" t="s">
        <v>9</v>
      </c>
      <c r="D14" s="35"/>
      <c r="E14" s="31"/>
      <c r="F14" s="36"/>
      <c r="G14" s="4"/>
      <c r="H14" s="29"/>
      <c r="I14" s="33" t="s">
        <v>52</v>
      </c>
      <c r="J14" s="34"/>
      <c r="K14" s="4"/>
      <c r="L14" s="4"/>
      <c r="M14" s="4"/>
      <c r="N14" s="4"/>
      <c r="O14" s="4"/>
      <c r="P14" s="4"/>
      <c r="Q14" s="4"/>
      <c r="R14" s="4"/>
      <c r="S14" s="4"/>
      <c r="T14" s="4"/>
      <c r="U14" s="4"/>
      <c r="V14" s="4"/>
      <c r="W14" s="4"/>
      <c r="X14" s="4"/>
      <c r="Y14" s="4"/>
      <c r="Z14" s="4"/>
    </row>
    <row r="15" spans="1:26" ht="140.25" customHeight="1">
      <c r="A15" s="4"/>
      <c r="B15" s="29"/>
      <c r="C15" s="33" t="s">
        <v>10</v>
      </c>
      <c r="D15" s="35"/>
      <c r="E15" s="31"/>
      <c r="F15" s="36"/>
      <c r="G15" s="4"/>
      <c r="H15" s="29"/>
      <c r="I15" s="33" t="s">
        <v>52</v>
      </c>
      <c r="J15" s="34"/>
      <c r="K15" s="4"/>
      <c r="L15" s="4"/>
      <c r="M15" s="4"/>
      <c r="N15" s="4"/>
      <c r="O15" s="4"/>
      <c r="P15" s="4"/>
      <c r="Q15" s="4"/>
      <c r="R15" s="4"/>
      <c r="S15" s="4"/>
      <c r="T15" s="4"/>
      <c r="U15" s="4"/>
      <c r="V15" s="4"/>
      <c r="W15" s="4"/>
      <c r="X15" s="4"/>
      <c r="Y15" s="4"/>
      <c r="Z15" s="4"/>
    </row>
    <row r="16" spans="1:26" ht="140.25" customHeight="1">
      <c r="A16" s="4"/>
      <c r="B16" s="29"/>
      <c r="C16" s="33" t="s">
        <v>11</v>
      </c>
      <c r="D16" s="30">
        <v>0</v>
      </c>
      <c r="E16" s="31"/>
      <c r="F16" s="32">
        <v>2</v>
      </c>
      <c r="G16" s="4"/>
      <c r="H16" s="29"/>
      <c r="I16" s="33" t="s">
        <v>53</v>
      </c>
      <c r="J16" s="34"/>
      <c r="K16" s="4"/>
      <c r="L16" s="4"/>
      <c r="M16" s="4"/>
      <c r="N16" s="4"/>
      <c r="O16" s="4"/>
      <c r="P16" s="4"/>
      <c r="Q16" s="4"/>
      <c r="R16" s="4"/>
      <c r="S16" s="4"/>
      <c r="T16" s="4"/>
      <c r="U16" s="4"/>
      <c r="V16" s="4"/>
      <c r="W16" s="4"/>
      <c r="X16" s="4"/>
      <c r="Y16" s="4"/>
      <c r="Z16" s="4"/>
    </row>
    <row r="17" spans="1:26" ht="140.25" customHeight="1">
      <c r="A17" s="4"/>
      <c r="B17" s="29"/>
      <c r="C17" s="33" t="s">
        <v>12</v>
      </c>
      <c r="D17" s="35">
        <v>-1</v>
      </c>
      <c r="E17" s="31"/>
      <c r="F17" s="32">
        <v>3</v>
      </c>
      <c r="G17" s="4"/>
      <c r="H17" s="29"/>
      <c r="I17" s="33" t="s">
        <v>54</v>
      </c>
      <c r="J17" s="34"/>
      <c r="K17" s="4"/>
      <c r="L17" s="4"/>
      <c r="M17" s="4"/>
      <c r="N17" s="4"/>
      <c r="O17" s="4"/>
      <c r="P17" s="4"/>
      <c r="Q17" s="4"/>
      <c r="R17" s="4"/>
      <c r="S17" s="4"/>
      <c r="T17" s="4"/>
      <c r="U17" s="4"/>
      <c r="V17" s="4"/>
      <c r="W17" s="4"/>
      <c r="X17" s="4"/>
      <c r="Y17" s="4"/>
      <c r="Z17" s="4"/>
    </row>
    <row r="18" spans="1:26" ht="140.25" customHeight="1">
      <c r="A18" s="4"/>
      <c r="B18" s="29"/>
      <c r="C18" s="33" t="s">
        <v>13</v>
      </c>
      <c r="D18" s="35">
        <v>0</v>
      </c>
      <c r="E18" s="31"/>
      <c r="F18" s="36">
        <v>4</v>
      </c>
      <c r="G18" s="4"/>
      <c r="H18" s="29"/>
      <c r="I18" s="33" t="s">
        <v>55</v>
      </c>
      <c r="J18" s="34"/>
      <c r="K18" s="4"/>
      <c r="L18" s="4"/>
      <c r="M18" s="4"/>
      <c r="N18" s="4"/>
      <c r="O18" s="4"/>
      <c r="P18" s="4"/>
      <c r="Q18" s="4"/>
      <c r="R18" s="4"/>
      <c r="S18" s="4"/>
      <c r="T18" s="4"/>
      <c r="U18" s="4"/>
      <c r="V18" s="4"/>
      <c r="W18" s="4"/>
      <c r="X18" s="4"/>
      <c r="Y18" s="4"/>
      <c r="Z18" s="4"/>
    </row>
    <row r="19" spans="1:26" ht="108.75" customHeight="1">
      <c r="A19" s="4"/>
      <c r="B19" s="29"/>
      <c r="C19" s="33" t="s">
        <v>31</v>
      </c>
      <c r="D19" s="35">
        <v>-1</v>
      </c>
      <c r="E19" s="31"/>
      <c r="F19" s="32">
        <v>4</v>
      </c>
      <c r="G19" s="4"/>
      <c r="H19" s="29"/>
      <c r="I19" s="33" t="s">
        <v>56</v>
      </c>
      <c r="J19" s="34"/>
      <c r="K19" s="4"/>
      <c r="L19" s="4"/>
      <c r="M19" s="4"/>
      <c r="N19" s="4"/>
      <c r="O19" s="4"/>
      <c r="P19" s="4"/>
      <c r="Q19" s="4"/>
      <c r="R19" s="4"/>
      <c r="S19" s="4"/>
      <c r="T19" s="4"/>
      <c r="U19" s="4"/>
      <c r="V19" s="4"/>
      <c r="W19" s="4"/>
      <c r="X19" s="4"/>
      <c r="Y19" s="4"/>
      <c r="Z19" s="4"/>
    </row>
    <row r="20" spans="1:26" ht="108.75" customHeight="1">
      <c r="A20" s="5"/>
      <c r="B20" s="37"/>
      <c r="C20" s="38"/>
      <c r="D20" s="38"/>
      <c r="E20" s="39"/>
      <c r="F20" s="37">
        <f>AVERAGE(F10:F19)</f>
        <v>2.4285714285714284</v>
      </c>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c r="F23" s="37"/>
    </row>
    <row r="24" spans="1:26" ht="14.25" customHeight="1"/>
    <row r="25" spans="1:26" ht="14.25" customHeight="1">
      <c r="D25">
        <v>1</v>
      </c>
    </row>
    <row r="26" spans="1:26" ht="14.25" customHeight="1">
      <c r="D26">
        <v>2</v>
      </c>
    </row>
    <row r="27" spans="1:26" ht="14.25" customHeight="1">
      <c r="D27">
        <v>3</v>
      </c>
    </row>
    <row r="28" spans="1:26" ht="14.25" customHeight="1">
      <c r="D28">
        <v>4</v>
      </c>
    </row>
    <row r="29" spans="1:26" ht="14.25" customHeight="1">
      <c r="D29">
        <v>5</v>
      </c>
    </row>
    <row r="30" spans="1:26" ht="14.25" customHeight="1">
      <c r="D30">
        <v>6</v>
      </c>
    </row>
    <row r="31" spans="1:26" ht="14.25" customHeight="1">
      <c r="D31">
        <v>7</v>
      </c>
    </row>
    <row r="32" spans="1:26" ht="14.25" customHeight="1">
      <c r="D32">
        <v>8</v>
      </c>
    </row>
    <row r="33" spans="4:4" ht="14.25" customHeight="1">
      <c r="D33">
        <v>9</v>
      </c>
    </row>
    <row r="34" spans="4:4" ht="14.25" customHeight="1">
      <c r="D34">
        <v>10</v>
      </c>
    </row>
    <row r="35" spans="4:4" ht="14.25" customHeight="1">
      <c r="D35">
        <v>11</v>
      </c>
    </row>
    <row r="36" spans="4:4" ht="14.25" customHeight="1">
      <c r="D36">
        <v>12</v>
      </c>
    </row>
    <row r="37" spans="4:4" ht="14.25" customHeight="1">
      <c r="D37">
        <v>13</v>
      </c>
    </row>
    <row r="38" spans="4:4" ht="14.25" customHeight="1">
      <c r="D38">
        <v>14</v>
      </c>
    </row>
    <row r="39" spans="4:4" ht="14.25" customHeight="1">
      <c r="D39">
        <v>15</v>
      </c>
    </row>
    <row r="40" spans="4:4" ht="14.25" customHeight="1"/>
    <row r="41" spans="4:4" ht="14.25" customHeight="1"/>
    <row r="42" spans="4:4" ht="14.25" customHeight="1"/>
    <row r="43" spans="4:4" ht="14.25" customHeight="1"/>
    <row r="44" spans="4:4" ht="14.25" customHeight="1"/>
    <row r="45" spans="4:4" ht="14.25" customHeight="1"/>
    <row r="46" spans="4:4" ht="14.25" customHeight="1"/>
    <row r="47" spans="4:4" ht="14.25" customHeight="1"/>
    <row r="48" spans="4:4"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H10:J20 B10:E20">
    <cfRule type="expression" dxfId="27" priority="1" stopIfTrue="1">
      <formula>MOD(ROW(),2)=0</formula>
    </cfRule>
  </conditionalFormatting>
  <conditionalFormatting sqref="F20">
    <cfRule type="expression" dxfId="26" priority="2" stopIfTrue="1">
      <formula>MOD(ROW(),2)=0</formula>
    </cfRule>
  </conditionalFormatting>
  <conditionalFormatting sqref="F10:F19">
    <cfRule type="expression" dxfId="25" priority="3" stopIfTrue="1">
      <formula>MOD(ROW(),2)=0</formula>
    </cfRule>
  </conditionalFormatting>
  <conditionalFormatting sqref="F23">
    <cfRule type="expression" dxfId="24" priority="4" stopIfTrue="1">
      <formula>MOD(ROW(),2)=0</formula>
    </cfRule>
  </conditionalFormatting>
  <dataValidations count="2">
    <dataValidation type="decimal" allowBlank="1" showErrorMessage="1" sqref="F10:F19" xr:uid="{00000000-0002-0000-0500-000000000000}">
      <formula1>1</formula1>
      <formula2>4</formula2>
    </dataValidation>
    <dataValidation type="decimal" allowBlank="1" showErrorMessage="1" sqref="D10:D19" xr:uid="{00000000-0002-0000-0500-000001000000}">
      <formula1>-1</formula1>
      <formula2>1</formula2>
    </dataValidation>
  </dataValidations>
  <pageMargins left="0.7" right="0.7" top="0.75" bottom="0.75" header="0" footer="0"/>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Z1000"/>
  <sheetViews>
    <sheetView topLeftCell="A24" workbookViewId="0">
      <selection activeCell="C30" sqref="C30"/>
    </sheetView>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21" t="s">
        <v>16</v>
      </c>
    </row>
    <row r="3" spans="1:26" ht="14.25" customHeight="1">
      <c r="C3" s="22" t="s">
        <v>57</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174.75" customHeight="1">
      <c r="A10" s="4"/>
      <c r="B10" s="29"/>
      <c r="C10" s="33" t="s">
        <v>21</v>
      </c>
      <c r="D10" s="30">
        <v>-1</v>
      </c>
      <c r="E10" s="31"/>
      <c r="F10" s="32">
        <v>3</v>
      </c>
      <c r="G10" s="4"/>
      <c r="H10" s="29"/>
      <c r="I10" s="33" t="s">
        <v>58</v>
      </c>
      <c r="J10" s="34"/>
      <c r="K10" s="4"/>
      <c r="L10" s="4"/>
      <c r="M10" s="4"/>
      <c r="N10" s="4"/>
      <c r="O10" s="4"/>
      <c r="P10" s="4"/>
      <c r="Q10" s="4"/>
      <c r="R10" s="4"/>
      <c r="S10" s="4"/>
      <c r="T10" s="4"/>
      <c r="U10" s="4"/>
      <c r="V10" s="4"/>
      <c r="W10" s="4"/>
      <c r="X10" s="4"/>
      <c r="Y10" s="4"/>
      <c r="Z10" s="4"/>
    </row>
    <row r="11" spans="1:26" ht="174.75" customHeight="1">
      <c r="A11" s="4"/>
      <c r="B11" s="29"/>
      <c r="C11" s="33" t="s">
        <v>6</v>
      </c>
      <c r="D11" s="30">
        <v>1</v>
      </c>
      <c r="E11" s="31"/>
      <c r="F11" s="32">
        <v>1</v>
      </c>
      <c r="G11" s="4"/>
      <c r="H11" s="29"/>
      <c r="I11" s="33" t="s">
        <v>59</v>
      </c>
      <c r="J11" s="34"/>
      <c r="K11" s="4"/>
      <c r="L11" s="4"/>
      <c r="M11" s="4"/>
      <c r="N11" s="4"/>
      <c r="O11" s="4"/>
      <c r="P11" s="4"/>
      <c r="Q11" s="4"/>
      <c r="R11" s="4"/>
      <c r="S11" s="4"/>
      <c r="T11" s="4"/>
      <c r="U11" s="4"/>
      <c r="V11" s="4"/>
      <c r="W11" s="4"/>
      <c r="X11" s="4"/>
      <c r="Y11" s="4"/>
      <c r="Z11" s="4"/>
    </row>
    <row r="12" spans="1:26" ht="174.75" customHeight="1">
      <c r="A12" s="4"/>
      <c r="B12" s="29"/>
      <c r="C12" s="33" t="s">
        <v>7</v>
      </c>
      <c r="D12" s="30">
        <v>-1</v>
      </c>
      <c r="E12" s="31"/>
      <c r="F12" s="32">
        <v>3</v>
      </c>
      <c r="G12" s="4"/>
      <c r="H12" s="29"/>
      <c r="I12" s="33" t="s">
        <v>60</v>
      </c>
      <c r="J12" s="34"/>
      <c r="K12" s="4"/>
      <c r="L12" s="4"/>
      <c r="M12" s="4"/>
      <c r="N12" s="4"/>
      <c r="O12" s="4"/>
      <c r="P12" s="4"/>
      <c r="Q12" s="4"/>
      <c r="R12" s="4"/>
      <c r="S12" s="4"/>
      <c r="T12" s="4"/>
      <c r="U12" s="4"/>
      <c r="V12" s="4"/>
      <c r="W12" s="4"/>
      <c r="X12" s="4"/>
      <c r="Y12" s="4"/>
      <c r="Z12" s="4"/>
    </row>
    <row r="13" spans="1:26" ht="174.75" customHeight="1">
      <c r="A13" s="4"/>
      <c r="B13" s="29"/>
      <c r="C13" s="33" t="s">
        <v>8</v>
      </c>
      <c r="D13" s="35">
        <v>1</v>
      </c>
      <c r="E13" s="31"/>
      <c r="F13" s="32">
        <v>1</v>
      </c>
      <c r="G13" s="4"/>
      <c r="H13" s="29"/>
      <c r="I13" s="33" t="s">
        <v>61</v>
      </c>
      <c r="J13" s="34"/>
      <c r="K13" s="4"/>
      <c r="L13" s="4"/>
      <c r="M13" s="4"/>
      <c r="N13" s="4"/>
      <c r="O13" s="4"/>
      <c r="P13" s="4"/>
      <c r="Q13" s="4"/>
      <c r="R13" s="4"/>
      <c r="S13" s="4"/>
      <c r="T13" s="4"/>
      <c r="U13" s="4"/>
      <c r="V13" s="4"/>
      <c r="W13" s="4"/>
      <c r="X13" s="4"/>
      <c r="Y13" s="4"/>
      <c r="Z13" s="4"/>
    </row>
    <row r="14" spans="1:26" ht="174.75" customHeight="1">
      <c r="A14" s="4"/>
      <c r="B14" s="29"/>
      <c r="C14" s="33" t="s">
        <v>9</v>
      </c>
      <c r="D14" s="35">
        <v>-1</v>
      </c>
      <c r="E14" s="31"/>
      <c r="F14" s="36">
        <v>3</v>
      </c>
      <c r="G14" s="4"/>
      <c r="H14" s="29"/>
      <c r="I14" s="33" t="s">
        <v>62</v>
      </c>
      <c r="J14" s="34"/>
      <c r="K14" s="4"/>
      <c r="L14" s="4"/>
      <c r="M14" s="4"/>
      <c r="N14" s="4"/>
      <c r="O14" s="4"/>
      <c r="P14" s="4"/>
      <c r="Q14" s="4"/>
      <c r="R14" s="4"/>
      <c r="S14" s="4"/>
      <c r="T14" s="4"/>
      <c r="U14" s="4"/>
      <c r="V14" s="4"/>
      <c r="W14" s="4"/>
      <c r="X14" s="4"/>
      <c r="Y14" s="4"/>
      <c r="Z14" s="4"/>
    </row>
    <row r="15" spans="1:26" ht="174.75" customHeight="1">
      <c r="A15" s="4"/>
      <c r="B15" s="29"/>
      <c r="C15" s="33" t="s">
        <v>10</v>
      </c>
      <c r="D15" s="30">
        <v>-1</v>
      </c>
      <c r="E15" s="31"/>
      <c r="F15" s="32">
        <v>3</v>
      </c>
      <c r="G15" s="4"/>
      <c r="H15" s="29"/>
      <c r="I15" s="33" t="s">
        <v>63</v>
      </c>
      <c r="J15" s="34"/>
      <c r="K15" s="4"/>
      <c r="L15" s="4"/>
      <c r="M15" s="4"/>
      <c r="N15" s="4"/>
      <c r="O15" s="4"/>
      <c r="P15" s="4"/>
      <c r="Q15" s="4"/>
      <c r="R15" s="4"/>
      <c r="S15" s="4"/>
      <c r="T15" s="4"/>
      <c r="U15" s="4"/>
      <c r="V15" s="4"/>
      <c r="W15" s="4"/>
      <c r="X15" s="4"/>
      <c r="Y15" s="4"/>
      <c r="Z15" s="4"/>
    </row>
    <row r="16" spans="1:26" ht="174.75" customHeight="1">
      <c r="A16" s="4"/>
      <c r="B16" s="29"/>
      <c r="C16" s="33" t="s">
        <v>11</v>
      </c>
      <c r="D16" s="30">
        <v>-1</v>
      </c>
      <c r="E16" s="31"/>
      <c r="F16" s="32">
        <v>3</v>
      </c>
      <c r="G16" s="4"/>
      <c r="H16" s="29"/>
      <c r="I16" s="33" t="s">
        <v>64</v>
      </c>
      <c r="J16" s="34"/>
      <c r="K16" s="4"/>
      <c r="L16" s="4"/>
      <c r="M16" s="4"/>
      <c r="N16" s="4"/>
      <c r="O16" s="4"/>
      <c r="P16" s="4"/>
      <c r="Q16" s="4"/>
      <c r="R16" s="4"/>
      <c r="S16" s="4"/>
      <c r="T16" s="4"/>
      <c r="U16" s="4"/>
      <c r="V16" s="4"/>
      <c r="W16" s="4"/>
      <c r="X16" s="4"/>
      <c r="Y16" s="4"/>
      <c r="Z16" s="4"/>
    </row>
    <row r="17" spans="1:26" ht="174.75" customHeight="1">
      <c r="A17" s="4"/>
      <c r="B17" s="29"/>
      <c r="C17" s="33" t="s">
        <v>12</v>
      </c>
      <c r="D17" s="30">
        <v>0</v>
      </c>
      <c r="E17" s="31"/>
      <c r="F17" s="36">
        <v>2</v>
      </c>
      <c r="G17" s="4"/>
      <c r="H17" s="29"/>
      <c r="I17" s="33" t="s">
        <v>65</v>
      </c>
      <c r="J17" s="34"/>
      <c r="K17" s="4"/>
      <c r="L17" s="4"/>
      <c r="M17" s="4"/>
      <c r="N17" s="4"/>
      <c r="O17" s="4"/>
      <c r="P17" s="4"/>
      <c r="Q17" s="4"/>
      <c r="R17" s="4"/>
      <c r="S17" s="4"/>
      <c r="T17" s="4"/>
      <c r="U17" s="4"/>
      <c r="V17" s="4"/>
      <c r="W17" s="4"/>
      <c r="X17" s="4"/>
      <c r="Y17" s="4"/>
      <c r="Z17" s="4"/>
    </row>
    <row r="18" spans="1:26" ht="174.75" customHeight="1">
      <c r="A18" s="4"/>
      <c r="B18" s="29"/>
      <c r="C18" s="33" t="s">
        <v>13</v>
      </c>
      <c r="D18" s="35">
        <v>1</v>
      </c>
      <c r="E18" s="31"/>
      <c r="F18" s="32">
        <v>1</v>
      </c>
      <c r="G18" s="4"/>
      <c r="H18" s="29"/>
      <c r="I18" s="33" t="s">
        <v>66</v>
      </c>
      <c r="J18" s="34"/>
      <c r="K18" s="4"/>
      <c r="L18" s="4"/>
      <c r="M18" s="4"/>
      <c r="N18" s="4"/>
      <c r="O18" s="4"/>
      <c r="P18" s="4"/>
      <c r="Q18" s="4"/>
      <c r="R18" s="4"/>
      <c r="S18" s="4"/>
      <c r="T18" s="4"/>
      <c r="U18" s="4"/>
      <c r="V18" s="4"/>
      <c r="W18" s="4"/>
      <c r="X18" s="4"/>
      <c r="Y18" s="4"/>
      <c r="Z18" s="4"/>
    </row>
    <row r="19" spans="1:26" ht="174.75" customHeight="1">
      <c r="A19" s="4"/>
      <c r="B19" s="29"/>
      <c r="C19" s="33" t="s">
        <v>31</v>
      </c>
      <c r="D19" s="30">
        <v>-1</v>
      </c>
      <c r="E19" s="31"/>
      <c r="F19" s="32">
        <v>3</v>
      </c>
      <c r="G19" s="4"/>
      <c r="H19" s="29"/>
      <c r="I19" s="33" t="s">
        <v>67</v>
      </c>
      <c r="J19" s="34"/>
      <c r="K19" s="4"/>
      <c r="L19" s="4"/>
      <c r="M19" s="4"/>
      <c r="N19" s="4"/>
      <c r="O19" s="4"/>
      <c r="P19" s="4"/>
      <c r="Q19" s="4"/>
      <c r="R19" s="4"/>
      <c r="S19" s="4"/>
      <c r="T19" s="4"/>
      <c r="U19" s="4"/>
      <c r="V19" s="4"/>
      <c r="W19" s="4"/>
      <c r="X19" s="4"/>
      <c r="Y19" s="4"/>
      <c r="Z19" s="4"/>
    </row>
    <row r="20" spans="1:26" ht="14.25" customHeight="1">
      <c r="A20" s="5"/>
      <c r="B20" s="37"/>
      <c r="C20" s="38"/>
      <c r="D20" s="38"/>
      <c r="E20" s="39"/>
      <c r="F20" s="37"/>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row>
    <row r="24" spans="1:26" ht="14.25" customHeight="1">
      <c r="B24">
        <v>1</v>
      </c>
    </row>
    <row r="25" spans="1:26" ht="14.25" customHeight="1">
      <c r="B25">
        <v>2</v>
      </c>
    </row>
    <row r="26" spans="1:26" ht="14.25" customHeight="1">
      <c r="B26">
        <v>3</v>
      </c>
    </row>
    <row r="27" spans="1:26" ht="14.25" customHeight="1">
      <c r="B27">
        <v>4</v>
      </c>
    </row>
    <row r="28" spans="1:26" ht="14.25" customHeight="1">
      <c r="B28">
        <v>5</v>
      </c>
    </row>
    <row r="29" spans="1:26" ht="14.25" customHeight="1">
      <c r="B29">
        <v>6</v>
      </c>
    </row>
    <row r="30" spans="1:26" ht="14.25" customHeight="1">
      <c r="B30">
        <v>7</v>
      </c>
      <c r="C30" s="45"/>
    </row>
    <row r="31" spans="1:26" ht="14.25" customHeight="1">
      <c r="B31">
        <v>8</v>
      </c>
    </row>
    <row r="32" spans="1:26" ht="14.25" customHeight="1">
      <c r="B32">
        <v>9</v>
      </c>
    </row>
    <row r="33" spans="2:3" ht="14.25" customHeight="1">
      <c r="B33">
        <v>10</v>
      </c>
    </row>
    <row r="34" spans="2:3" ht="14.25" customHeight="1">
      <c r="B34">
        <v>11</v>
      </c>
    </row>
    <row r="35" spans="2:3" ht="14.25" customHeight="1">
      <c r="B35">
        <v>12</v>
      </c>
    </row>
    <row r="36" spans="2:3" ht="14.25" customHeight="1">
      <c r="B36">
        <v>13</v>
      </c>
    </row>
    <row r="37" spans="2:3" ht="14.25" customHeight="1">
      <c r="B37">
        <v>14</v>
      </c>
    </row>
    <row r="38" spans="2:3" ht="14.25" customHeight="1">
      <c r="B38">
        <v>15</v>
      </c>
    </row>
    <row r="39" spans="2:3" ht="14.25" customHeight="1">
      <c r="B39">
        <v>16</v>
      </c>
      <c r="C39" s="45"/>
    </row>
    <row r="40" spans="2:3" ht="14.25" customHeight="1">
      <c r="B40">
        <v>17</v>
      </c>
    </row>
    <row r="41" spans="2:3" ht="14.25" customHeight="1">
      <c r="B41">
        <v>18</v>
      </c>
    </row>
    <row r="42" spans="2:3" ht="14.25" customHeight="1">
      <c r="B42">
        <v>19</v>
      </c>
    </row>
    <row r="43" spans="2:3" ht="14.25" customHeight="1"/>
    <row r="44" spans="2:3" ht="14.25" customHeight="1"/>
    <row r="45" spans="2:3" ht="14.25" customHeight="1"/>
    <row r="46" spans="2:3" ht="14.25" customHeight="1"/>
    <row r="47" spans="2:3" ht="14.25" customHeight="1"/>
    <row r="48" spans="2:3"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H10:J20 B10:E20">
    <cfRule type="expression" dxfId="23" priority="1" stopIfTrue="1">
      <formula>MOD(ROW(),2)=0</formula>
    </cfRule>
  </conditionalFormatting>
  <conditionalFormatting sqref="F20">
    <cfRule type="expression" dxfId="22" priority="2" stopIfTrue="1">
      <formula>MOD(ROW(),2)=0</formula>
    </cfRule>
  </conditionalFormatting>
  <conditionalFormatting sqref="F10:F19">
    <cfRule type="expression" dxfId="21" priority="3" stopIfTrue="1">
      <formula>MOD(ROW(),2)=0</formula>
    </cfRule>
  </conditionalFormatting>
  <dataValidations count="2">
    <dataValidation type="decimal" allowBlank="1" showErrorMessage="1" sqref="F10:F19" xr:uid="{00000000-0002-0000-0600-000000000000}">
      <formula1>1</formula1>
      <formula2>4</formula2>
    </dataValidation>
    <dataValidation type="decimal" allowBlank="1" showErrorMessage="1" sqref="D10:D19" xr:uid="{00000000-0002-0000-0600-000001000000}">
      <formula1>-1</formula1>
      <formula2>1</formula2>
    </dataValidation>
  </dataValidations>
  <pageMargins left="0.7" right="0.7" top="0.75" bottom="0.75" header="0" footer="0"/>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000"/>
  <sheetViews>
    <sheetView topLeftCell="A16" workbookViewId="0">
      <selection activeCell="C28" sqref="C28"/>
    </sheetView>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21" t="s">
        <v>68</v>
      </c>
    </row>
    <row r="3" spans="1:26" ht="14.25" customHeight="1">
      <c r="C3" s="22" t="s">
        <v>69</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50.25" customHeight="1">
      <c r="A10" s="4"/>
      <c r="B10" s="29"/>
      <c r="C10" s="33" t="s">
        <v>21</v>
      </c>
      <c r="D10" s="30">
        <v>-1</v>
      </c>
      <c r="E10" s="31"/>
      <c r="F10" s="32">
        <v>3</v>
      </c>
      <c r="G10" s="4"/>
      <c r="H10" s="29"/>
      <c r="I10" s="33" t="s">
        <v>70</v>
      </c>
      <c r="J10" s="34"/>
      <c r="K10" s="4"/>
      <c r="L10" s="4"/>
      <c r="M10" s="4"/>
      <c r="N10" s="4"/>
      <c r="O10" s="4"/>
      <c r="P10" s="4"/>
      <c r="Q10" s="4"/>
      <c r="R10" s="4"/>
      <c r="S10" s="4"/>
      <c r="T10" s="4"/>
      <c r="U10" s="4"/>
      <c r="V10" s="4"/>
      <c r="W10" s="4"/>
      <c r="X10" s="4"/>
      <c r="Y10" s="4"/>
      <c r="Z10" s="4"/>
    </row>
    <row r="11" spans="1:26" ht="50.25" customHeight="1">
      <c r="A11" s="4"/>
      <c r="B11" s="29"/>
      <c r="C11" s="33" t="s">
        <v>6</v>
      </c>
      <c r="D11" s="30">
        <v>-1</v>
      </c>
      <c r="E11" s="31"/>
      <c r="F11" s="32">
        <v>3</v>
      </c>
      <c r="G11" s="4"/>
      <c r="H11" s="29"/>
      <c r="I11" s="33" t="s">
        <v>71</v>
      </c>
      <c r="J11" s="34"/>
      <c r="K11" s="4"/>
      <c r="L11" s="4"/>
      <c r="M11" s="4"/>
      <c r="N11" s="4"/>
      <c r="O11" s="4"/>
      <c r="P11" s="4"/>
      <c r="Q11" s="4"/>
      <c r="R11" s="4"/>
      <c r="S11" s="4"/>
      <c r="T11" s="4"/>
      <c r="U11" s="4"/>
      <c r="V11" s="4"/>
      <c r="W11" s="4"/>
      <c r="X11" s="4"/>
      <c r="Y11" s="4"/>
      <c r="Z11" s="4"/>
    </row>
    <row r="12" spans="1:26" ht="50.25" customHeight="1">
      <c r="A12" s="4"/>
      <c r="B12" s="29"/>
      <c r="C12" s="33" t="s">
        <v>7</v>
      </c>
      <c r="D12" s="30">
        <v>1</v>
      </c>
      <c r="E12" s="31"/>
      <c r="F12" s="36">
        <v>1</v>
      </c>
      <c r="G12" s="4"/>
      <c r="H12" s="29"/>
      <c r="I12" s="33" t="s">
        <v>72</v>
      </c>
      <c r="J12" s="34"/>
      <c r="K12" s="4"/>
      <c r="L12" s="4"/>
      <c r="M12" s="4"/>
      <c r="N12" s="4"/>
      <c r="O12" s="4"/>
      <c r="P12" s="4"/>
      <c r="Q12" s="4"/>
      <c r="R12" s="4"/>
      <c r="S12" s="4"/>
      <c r="T12" s="4"/>
      <c r="U12" s="4"/>
      <c r="V12" s="4"/>
      <c r="W12" s="4"/>
      <c r="X12" s="4"/>
      <c r="Y12" s="4"/>
      <c r="Z12" s="4"/>
    </row>
    <row r="13" spans="1:26" ht="50.25" customHeight="1">
      <c r="A13" s="4"/>
      <c r="B13" s="29"/>
      <c r="C13" s="33" t="s">
        <v>8</v>
      </c>
      <c r="D13" s="35">
        <v>1</v>
      </c>
      <c r="E13" s="31"/>
      <c r="F13" s="32">
        <v>1</v>
      </c>
      <c r="G13" s="4"/>
      <c r="H13" s="29"/>
      <c r="I13" s="33" t="s">
        <v>73</v>
      </c>
      <c r="J13" s="34"/>
      <c r="K13" s="4"/>
      <c r="L13" s="4"/>
      <c r="M13" s="4"/>
      <c r="N13" s="4"/>
      <c r="O13" s="4"/>
      <c r="P13" s="4"/>
      <c r="Q13" s="4"/>
      <c r="R13" s="4"/>
      <c r="S13" s="4"/>
      <c r="T13" s="4"/>
      <c r="U13" s="4"/>
      <c r="V13" s="4"/>
      <c r="W13" s="4"/>
      <c r="X13" s="4"/>
      <c r="Y13" s="4"/>
      <c r="Z13" s="4"/>
    </row>
    <row r="14" spans="1:26" ht="50.25" customHeight="1">
      <c r="A14" s="4"/>
      <c r="B14" s="29"/>
      <c r="C14" s="33" t="s">
        <v>9</v>
      </c>
      <c r="D14" s="35"/>
      <c r="E14" s="31"/>
      <c r="F14" s="36"/>
      <c r="G14" s="4"/>
      <c r="H14" s="29"/>
      <c r="I14" s="33" t="s">
        <v>74</v>
      </c>
      <c r="J14" s="34"/>
      <c r="K14" s="4"/>
      <c r="L14" s="4"/>
      <c r="M14" s="4"/>
      <c r="N14" s="4"/>
      <c r="O14" s="4"/>
      <c r="P14" s="4"/>
      <c r="Q14" s="4"/>
      <c r="R14" s="4"/>
      <c r="S14" s="4"/>
      <c r="T14" s="4"/>
      <c r="U14" s="4"/>
      <c r="V14" s="4"/>
      <c r="W14" s="4"/>
      <c r="X14" s="4"/>
      <c r="Y14" s="4"/>
      <c r="Z14" s="4"/>
    </row>
    <row r="15" spans="1:26" ht="50.25" customHeight="1">
      <c r="A15" s="4"/>
      <c r="B15" s="29"/>
      <c r="C15" s="33" t="s">
        <v>10</v>
      </c>
      <c r="D15" s="35"/>
      <c r="E15" s="31"/>
      <c r="F15" s="36"/>
      <c r="G15" s="4"/>
      <c r="H15" s="29"/>
      <c r="I15" s="33" t="s">
        <v>74</v>
      </c>
      <c r="J15" s="34"/>
      <c r="K15" s="4"/>
      <c r="L15" s="4"/>
      <c r="M15" s="4"/>
      <c r="N15" s="4"/>
      <c r="O15" s="4"/>
      <c r="P15" s="4"/>
      <c r="Q15" s="4"/>
      <c r="R15" s="4"/>
      <c r="S15" s="4"/>
      <c r="T15" s="4"/>
      <c r="U15" s="4"/>
      <c r="V15" s="4"/>
      <c r="W15" s="4"/>
      <c r="X15" s="4"/>
      <c r="Y15" s="4"/>
      <c r="Z15" s="4"/>
    </row>
    <row r="16" spans="1:26" ht="50.25" customHeight="1">
      <c r="A16" s="4"/>
      <c r="B16" s="29"/>
      <c r="C16" s="33" t="s">
        <v>11</v>
      </c>
      <c r="D16" s="30">
        <v>-1</v>
      </c>
      <c r="E16" s="31"/>
      <c r="F16" s="32">
        <v>4</v>
      </c>
      <c r="G16" s="4"/>
      <c r="H16" s="29"/>
      <c r="I16" s="33" t="s">
        <v>75</v>
      </c>
      <c r="J16" s="34"/>
      <c r="K16" s="4"/>
      <c r="L16" s="4"/>
      <c r="M16" s="4"/>
      <c r="N16" s="4"/>
      <c r="O16" s="4"/>
      <c r="P16" s="4"/>
      <c r="Q16" s="4"/>
      <c r="R16" s="4"/>
      <c r="S16" s="4"/>
      <c r="T16" s="4"/>
      <c r="U16" s="4"/>
      <c r="V16" s="4"/>
      <c r="W16" s="4"/>
      <c r="X16" s="4"/>
      <c r="Y16" s="4"/>
      <c r="Z16" s="4"/>
    </row>
    <row r="17" spans="1:26" ht="50.25" customHeight="1">
      <c r="A17" s="4"/>
      <c r="B17" s="29"/>
      <c r="C17" s="33" t="s">
        <v>12</v>
      </c>
      <c r="D17" s="35"/>
      <c r="E17" s="31"/>
      <c r="F17" s="36"/>
      <c r="G17" s="4"/>
      <c r="H17" s="29"/>
      <c r="I17" s="33" t="s">
        <v>74</v>
      </c>
      <c r="J17" s="34"/>
      <c r="K17" s="4"/>
      <c r="L17" s="4"/>
      <c r="M17" s="4"/>
      <c r="N17" s="4"/>
      <c r="O17" s="4"/>
      <c r="P17" s="4"/>
      <c r="Q17" s="4"/>
      <c r="R17" s="4"/>
      <c r="S17" s="4"/>
      <c r="T17" s="4"/>
      <c r="U17" s="4"/>
      <c r="V17" s="4"/>
      <c r="W17" s="4"/>
      <c r="X17" s="4"/>
      <c r="Y17" s="4"/>
      <c r="Z17" s="4"/>
    </row>
    <row r="18" spans="1:26" ht="50.25" customHeight="1">
      <c r="A18" s="4"/>
      <c r="B18" s="29"/>
      <c r="C18" s="33" t="s">
        <v>13</v>
      </c>
      <c r="D18" s="35">
        <v>1</v>
      </c>
      <c r="E18" s="31"/>
      <c r="F18" s="36"/>
      <c r="G18" s="4"/>
      <c r="H18" s="29"/>
      <c r="I18" s="33" t="s">
        <v>76</v>
      </c>
      <c r="J18" s="34"/>
      <c r="K18" s="4"/>
      <c r="L18" s="4"/>
      <c r="M18" s="4"/>
      <c r="N18" s="4"/>
      <c r="O18" s="4"/>
      <c r="P18" s="4"/>
      <c r="Q18" s="4"/>
      <c r="R18" s="4"/>
      <c r="S18" s="4"/>
      <c r="T18" s="4"/>
      <c r="U18" s="4"/>
      <c r="V18" s="4"/>
      <c r="W18" s="4"/>
      <c r="X18" s="4"/>
      <c r="Y18" s="4"/>
      <c r="Z18" s="4"/>
    </row>
    <row r="19" spans="1:26" ht="50.25" customHeight="1">
      <c r="A19" s="4"/>
      <c r="B19" s="29"/>
      <c r="C19" s="33" t="s">
        <v>31</v>
      </c>
      <c r="D19" s="35"/>
      <c r="E19" s="31"/>
      <c r="F19" s="36"/>
      <c r="G19" s="4"/>
      <c r="H19" s="29"/>
      <c r="I19" s="33" t="s">
        <v>77</v>
      </c>
      <c r="J19" s="34"/>
      <c r="K19" s="4"/>
      <c r="L19" s="4"/>
      <c r="M19" s="4"/>
      <c r="N19" s="4"/>
      <c r="O19" s="4"/>
      <c r="P19" s="4"/>
      <c r="Q19" s="4"/>
      <c r="R19" s="4"/>
      <c r="S19" s="4"/>
      <c r="T19" s="4"/>
      <c r="U19" s="4"/>
      <c r="V19" s="4"/>
      <c r="W19" s="4"/>
      <c r="X19" s="4"/>
      <c r="Y19" s="4"/>
      <c r="Z19" s="4"/>
    </row>
    <row r="20" spans="1:26" ht="14.25" customHeight="1">
      <c r="A20" s="5"/>
      <c r="B20" s="37"/>
      <c r="C20" s="38"/>
      <c r="D20" s="38"/>
      <c r="E20" s="39"/>
      <c r="F20" s="37"/>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row>
    <row r="24" spans="1:26" ht="14.25" customHeight="1">
      <c r="C24">
        <v>1</v>
      </c>
    </row>
    <row r="25" spans="1:26" ht="14.25" customHeight="1">
      <c r="C25">
        <v>2</v>
      </c>
    </row>
    <row r="26" spans="1:26" ht="14.25" customHeight="1">
      <c r="C26">
        <v>3</v>
      </c>
    </row>
    <row r="27" spans="1:26" ht="14.25" customHeight="1">
      <c r="C27">
        <v>4</v>
      </c>
    </row>
    <row r="28" spans="1:26" ht="14.25" customHeight="1">
      <c r="C28">
        <v>5</v>
      </c>
    </row>
    <row r="29" spans="1:26" ht="14.25" customHeight="1">
      <c r="C29">
        <v>6</v>
      </c>
    </row>
    <row r="30" spans="1:26" ht="14.25" customHeight="1">
      <c r="C30" s="45">
        <v>7</v>
      </c>
    </row>
    <row r="31" spans="1:26" ht="14.25" customHeight="1"/>
    <row r="32" spans="1:26" ht="14.25" customHeight="1"/>
    <row r="33" spans="3:3" ht="14.25" customHeight="1"/>
    <row r="34" spans="3:3" ht="14.25" customHeight="1"/>
    <row r="35" spans="3:3" ht="14.25" customHeight="1"/>
    <row r="36" spans="3:3" ht="14.25" customHeight="1"/>
    <row r="37" spans="3:3" ht="14.25" customHeight="1"/>
    <row r="38" spans="3:3" ht="14.25" customHeight="1"/>
    <row r="39" spans="3:3" ht="14.25" customHeight="1">
      <c r="C39" s="45"/>
    </row>
    <row r="40" spans="3:3" ht="14.25" customHeight="1"/>
    <row r="41" spans="3:3" ht="14.25" customHeight="1"/>
    <row r="42" spans="3:3" ht="14.25" customHeight="1"/>
    <row r="43" spans="3:3" ht="14.25" customHeight="1"/>
    <row r="44" spans="3:3" ht="14.25" customHeight="1"/>
    <row r="45" spans="3:3" ht="14.25" customHeight="1"/>
    <row r="46" spans="3:3" ht="14.25" customHeight="1"/>
    <row r="47" spans="3:3" ht="14.25" customHeight="1"/>
    <row r="48" spans="3:3"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H10:J20 B10:E20">
    <cfRule type="expression" dxfId="20" priority="1" stopIfTrue="1">
      <formula>MOD(ROW(),2)=0</formula>
    </cfRule>
  </conditionalFormatting>
  <conditionalFormatting sqref="F20">
    <cfRule type="expression" dxfId="19" priority="2" stopIfTrue="1">
      <formula>MOD(ROW(),2)=0</formula>
    </cfRule>
  </conditionalFormatting>
  <conditionalFormatting sqref="F10:F19">
    <cfRule type="expression" dxfId="18" priority="3" stopIfTrue="1">
      <formula>MOD(ROW(),2)=0</formula>
    </cfRule>
  </conditionalFormatting>
  <dataValidations count="2">
    <dataValidation type="decimal" allowBlank="1" showErrorMessage="1" sqref="F10:F19" xr:uid="{00000000-0002-0000-0700-000000000000}">
      <formula1>1</formula1>
      <formula2>4</formula2>
    </dataValidation>
    <dataValidation type="decimal" allowBlank="1" showErrorMessage="1" sqref="D10:D19" xr:uid="{00000000-0002-0000-0700-000001000000}">
      <formula1>-1</formula1>
      <formula2>1</formula2>
    </dataValidation>
  </dataValidations>
  <pageMargins left="0.7" right="0.7" top="0.75" bottom="0.75" header="0" footer="0"/>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Z1000"/>
  <sheetViews>
    <sheetView topLeftCell="A16" workbookViewId="0"/>
  </sheetViews>
  <sheetFormatPr defaultColWidth="12.625" defaultRowHeight="15" customHeight="1"/>
  <cols>
    <col min="1" max="1" width="2.625" customWidth="1"/>
    <col min="2" max="2" width="7.625" customWidth="1"/>
    <col min="3" max="3" width="70.125" customWidth="1"/>
    <col min="4" max="4" width="3.5" customWidth="1"/>
    <col min="5" max="5" width="4" customWidth="1"/>
    <col min="6" max="6" width="8.625" customWidth="1"/>
    <col min="7" max="7" width="3.5" customWidth="1"/>
    <col min="8" max="8" width="2.75" customWidth="1"/>
    <col min="9" max="9" width="79.125" customWidth="1"/>
    <col min="10" max="10" width="6.5" customWidth="1"/>
    <col min="11" max="26" width="7.625" customWidth="1"/>
  </cols>
  <sheetData>
    <row r="1" spans="1:26" ht="14.25" customHeight="1"/>
    <row r="2" spans="1:26" ht="14.25" customHeight="1">
      <c r="C2" s="21" t="s">
        <v>16</v>
      </c>
    </row>
    <row r="3" spans="1:26" ht="14.25" customHeight="1">
      <c r="C3" s="22" t="s">
        <v>78</v>
      </c>
    </row>
    <row r="4" spans="1:26" ht="14.25" customHeight="1"/>
    <row r="5" spans="1:26" ht="14.25" customHeight="1"/>
    <row r="6" spans="1:26" ht="14.25" customHeight="1"/>
    <row r="7" spans="1:26" ht="14.25" customHeight="1"/>
    <row r="8" spans="1:26" ht="14.25" customHeight="1">
      <c r="A8" s="5"/>
      <c r="B8" s="23"/>
      <c r="C8" s="23" t="s">
        <v>18</v>
      </c>
      <c r="D8" s="5"/>
      <c r="E8" s="5"/>
      <c r="F8" s="23" t="s">
        <v>19</v>
      </c>
      <c r="G8" s="5"/>
      <c r="H8" s="23"/>
      <c r="I8" s="23" t="s">
        <v>20</v>
      </c>
      <c r="J8" s="5"/>
      <c r="K8" s="5"/>
      <c r="L8" s="5"/>
      <c r="M8" s="5"/>
      <c r="N8" s="5"/>
      <c r="O8" s="5"/>
      <c r="P8" s="5"/>
      <c r="Q8" s="5"/>
      <c r="R8" s="5"/>
      <c r="S8" s="5"/>
      <c r="T8" s="5"/>
      <c r="U8" s="5"/>
      <c r="V8" s="5"/>
      <c r="W8" s="5"/>
      <c r="X8" s="5"/>
      <c r="Y8" s="5"/>
      <c r="Z8" s="5"/>
    </row>
    <row r="9" spans="1:26" ht="14.25" customHeight="1">
      <c r="A9" s="5"/>
      <c r="B9" s="24"/>
      <c r="C9" s="25"/>
      <c r="D9" s="26"/>
      <c r="E9" s="27"/>
      <c r="F9" s="28"/>
      <c r="G9" s="5"/>
      <c r="H9" s="24"/>
      <c r="I9" s="25"/>
      <c r="J9" s="27"/>
      <c r="K9" s="5"/>
      <c r="L9" s="5"/>
      <c r="M9" s="5"/>
      <c r="N9" s="5"/>
      <c r="O9" s="5"/>
      <c r="P9" s="5"/>
      <c r="Q9" s="5"/>
      <c r="R9" s="5"/>
      <c r="S9" s="5"/>
      <c r="T9" s="5"/>
      <c r="U9" s="5"/>
      <c r="V9" s="5"/>
      <c r="W9" s="5"/>
      <c r="X9" s="5"/>
      <c r="Y9" s="5"/>
      <c r="Z9" s="5"/>
    </row>
    <row r="10" spans="1:26" ht="14.25" customHeight="1">
      <c r="A10" s="4"/>
      <c r="B10" s="29"/>
      <c r="C10" s="33" t="s">
        <v>21</v>
      </c>
      <c r="D10" s="30">
        <v>-1</v>
      </c>
      <c r="E10" s="31"/>
      <c r="F10" s="32">
        <v>3</v>
      </c>
      <c r="G10" s="4"/>
      <c r="H10" s="29"/>
      <c r="I10" s="33" t="s">
        <v>79</v>
      </c>
      <c r="J10" s="34"/>
      <c r="K10" s="4"/>
      <c r="L10" s="4"/>
      <c r="M10" s="4"/>
      <c r="N10" s="4"/>
      <c r="O10" s="4"/>
      <c r="P10" s="4"/>
      <c r="Q10" s="4"/>
      <c r="R10" s="4"/>
      <c r="S10" s="4"/>
      <c r="T10" s="4"/>
      <c r="U10" s="4"/>
      <c r="V10" s="4"/>
      <c r="W10" s="4"/>
      <c r="X10" s="4"/>
      <c r="Y10" s="4"/>
      <c r="Z10" s="4"/>
    </row>
    <row r="11" spans="1:26" ht="14.25" customHeight="1">
      <c r="A11" s="4"/>
      <c r="B11" s="29"/>
      <c r="C11" s="33" t="s">
        <v>6</v>
      </c>
      <c r="D11" s="30">
        <v>1</v>
      </c>
      <c r="E11" s="31"/>
      <c r="F11" s="32">
        <v>1</v>
      </c>
      <c r="G11" s="4"/>
      <c r="H11" s="29"/>
      <c r="I11" s="46" t="s">
        <v>79</v>
      </c>
      <c r="J11" s="34"/>
      <c r="K11" s="4"/>
      <c r="L11" s="4"/>
      <c r="M11" s="4"/>
      <c r="N11" s="4"/>
      <c r="O11" s="4"/>
      <c r="P11" s="4"/>
      <c r="Q11" s="4"/>
      <c r="R11" s="4"/>
      <c r="S11" s="4"/>
      <c r="T11" s="4"/>
      <c r="U11" s="4"/>
      <c r="V11" s="4"/>
      <c r="W11" s="4"/>
      <c r="X11" s="4"/>
      <c r="Y11" s="4"/>
      <c r="Z11" s="4"/>
    </row>
    <row r="12" spans="1:26" ht="14.25" customHeight="1">
      <c r="A12" s="4"/>
      <c r="B12" s="29"/>
      <c r="C12" s="33" t="s">
        <v>7</v>
      </c>
      <c r="D12" s="30">
        <v>-1</v>
      </c>
      <c r="E12" s="31"/>
      <c r="F12" s="32">
        <v>3</v>
      </c>
      <c r="G12" s="4"/>
      <c r="H12" s="29"/>
      <c r="I12" s="46" t="s">
        <v>79</v>
      </c>
      <c r="J12" s="34"/>
      <c r="K12" s="4"/>
      <c r="L12" s="4"/>
      <c r="M12" s="4"/>
      <c r="N12" s="4"/>
      <c r="O12" s="4"/>
      <c r="P12" s="4"/>
      <c r="Q12" s="4"/>
      <c r="R12" s="4"/>
      <c r="S12" s="4"/>
      <c r="T12" s="4"/>
      <c r="U12" s="4"/>
      <c r="V12" s="4"/>
      <c r="W12" s="4"/>
      <c r="X12" s="4"/>
      <c r="Y12" s="4"/>
      <c r="Z12" s="4"/>
    </row>
    <row r="13" spans="1:26" ht="14.25" customHeight="1">
      <c r="A13" s="4"/>
      <c r="B13" s="29"/>
      <c r="C13" s="33" t="s">
        <v>8</v>
      </c>
      <c r="D13" s="35">
        <v>1</v>
      </c>
      <c r="E13" s="31"/>
      <c r="F13" s="32">
        <v>1</v>
      </c>
      <c r="G13" s="4"/>
      <c r="H13" s="29"/>
      <c r="I13" s="46" t="s">
        <v>79</v>
      </c>
      <c r="J13" s="34"/>
      <c r="K13" s="4"/>
      <c r="L13" s="4"/>
      <c r="M13" s="4"/>
      <c r="N13" s="4"/>
      <c r="O13" s="4"/>
      <c r="P13" s="4"/>
      <c r="Q13" s="4"/>
      <c r="R13" s="4"/>
      <c r="S13" s="4"/>
      <c r="T13" s="4"/>
      <c r="U13" s="4"/>
      <c r="V13" s="4"/>
      <c r="W13" s="4"/>
      <c r="X13" s="4"/>
      <c r="Y13" s="4"/>
      <c r="Z13" s="4"/>
    </row>
    <row r="14" spans="1:26" ht="14.25" customHeight="1">
      <c r="A14" s="4"/>
      <c r="B14" s="29"/>
      <c r="C14" s="33" t="s">
        <v>9</v>
      </c>
      <c r="D14" s="35">
        <v>-1</v>
      </c>
      <c r="E14" s="31"/>
      <c r="F14" s="36">
        <v>3</v>
      </c>
      <c r="G14" s="4"/>
      <c r="H14" s="29"/>
      <c r="I14" s="46" t="s">
        <v>79</v>
      </c>
      <c r="J14" s="34"/>
      <c r="K14" s="4"/>
      <c r="L14" s="4"/>
      <c r="M14" s="4"/>
      <c r="N14" s="4"/>
      <c r="O14" s="4"/>
      <c r="P14" s="4"/>
      <c r="Q14" s="4"/>
      <c r="R14" s="4"/>
      <c r="S14" s="4"/>
      <c r="T14" s="4"/>
      <c r="U14" s="4"/>
      <c r="V14" s="4"/>
      <c r="W14" s="4"/>
      <c r="X14" s="4"/>
      <c r="Y14" s="4"/>
      <c r="Z14" s="4"/>
    </row>
    <row r="15" spans="1:26" ht="14.25" customHeight="1">
      <c r="A15" s="4"/>
      <c r="B15" s="29"/>
      <c r="C15" s="33" t="s">
        <v>10</v>
      </c>
      <c r="D15" s="30">
        <v>-1</v>
      </c>
      <c r="E15" s="31"/>
      <c r="F15" s="32">
        <v>3</v>
      </c>
      <c r="G15" s="4"/>
      <c r="H15" s="29"/>
      <c r="I15" s="46" t="s">
        <v>79</v>
      </c>
      <c r="J15" s="34"/>
      <c r="K15" s="4"/>
      <c r="L15" s="4"/>
      <c r="M15" s="4"/>
      <c r="N15" s="4"/>
      <c r="O15" s="4"/>
      <c r="P15" s="4"/>
      <c r="Q15" s="4"/>
      <c r="R15" s="4"/>
      <c r="S15" s="4"/>
      <c r="T15" s="4"/>
      <c r="U15" s="4"/>
      <c r="V15" s="4"/>
      <c r="W15" s="4"/>
      <c r="X15" s="4"/>
      <c r="Y15" s="4"/>
      <c r="Z15" s="4"/>
    </row>
    <row r="16" spans="1:26" ht="14.25" customHeight="1">
      <c r="A16" s="4"/>
      <c r="B16" s="29"/>
      <c r="C16" s="33" t="s">
        <v>11</v>
      </c>
      <c r="D16" s="30">
        <v>-1</v>
      </c>
      <c r="E16" s="31"/>
      <c r="F16" s="32">
        <v>3</v>
      </c>
      <c r="G16" s="4"/>
      <c r="H16" s="29"/>
      <c r="I16" s="44" t="s">
        <v>79</v>
      </c>
      <c r="J16" s="34"/>
      <c r="K16" s="4"/>
      <c r="L16" s="4"/>
      <c r="M16" s="4"/>
      <c r="N16" s="4"/>
      <c r="O16" s="4"/>
      <c r="P16" s="4"/>
      <c r="Q16" s="4"/>
      <c r="R16" s="4"/>
      <c r="S16" s="4"/>
      <c r="T16" s="4"/>
      <c r="U16" s="4"/>
      <c r="V16" s="4"/>
      <c r="W16" s="4"/>
      <c r="X16" s="4"/>
      <c r="Y16" s="4"/>
      <c r="Z16" s="4"/>
    </row>
    <row r="17" spans="1:26" ht="14.25" customHeight="1">
      <c r="A17" s="4"/>
      <c r="B17" s="29"/>
      <c r="C17" s="33" t="s">
        <v>12</v>
      </c>
      <c r="D17" s="30">
        <v>0</v>
      </c>
      <c r="E17" s="31"/>
      <c r="F17" s="36">
        <v>2</v>
      </c>
      <c r="G17" s="4"/>
      <c r="H17" s="29"/>
      <c r="I17" s="44" t="s">
        <v>80</v>
      </c>
      <c r="J17" s="34"/>
      <c r="K17" s="4"/>
      <c r="L17" s="4"/>
      <c r="M17" s="4"/>
      <c r="N17" s="4"/>
      <c r="O17" s="4"/>
      <c r="P17" s="4"/>
      <c r="Q17" s="4"/>
      <c r="R17" s="4"/>
      <c r="S17" s="4"/>
      <c r="T17" s="4"/>
      <c r="U17" s="4"/>
      <c r="V17" s="4"/>
      <c r="W17" s="4"/>
      <c r="X17" s="4"/>
      <c r="Y17" s="4"/>
      <c r="Z17" s="4"/>
    </row>
    <row r="18" spans="1:26" ht="14.25" customHeight="1">
      <c r="A18" s="4"/>
      <c r="B18" s="29"/>
      <c r="C18" s="33" t="s">
        <v>13</v>
      </c>
      <c r="D18" s="35">
        <v>1</v>
      </c>
      <c r="E18" s="31"/>
      <c r="F18" s="32">
        <v>1</v>
      </c>
      <c r="G18" s="4"/>
      <c r="H18" s="29"/>
      <c r="I18" s="46" t="s">
        <v>79</v>
      </c>
      <c r="J18" s="34"/>
      <c r="K18" s="4"/>
      <c r="L18" s="4"/>
      <c r="M18" s="4"/>
      <c r="N18" s="4"/>
      <c r="O18" s="4"/>
      <c r="P18" s="4"/>
      <c r="Q18" s="4"/>
      <c r="R18" s="4"/>
      <c r="S18" s="4"/>
      <c r="T18" s="4"/>
      <c r="U18" s="4"/>
      <c r="V18" s="4"/>
      <c r="W18" s="4"/>
      <c r="X18" s="4"/>
      <c r="Y18" s="4"/>
      <c r="Z18" s="4"/>
    </row>
    <row r="19" spans="1:26" ht="14.25" customHeight="1">
      <c r="A19" s="4"/>
      <c r="B19" s="29"/>
      <c r="C19" s="33" t="s">
        <v>31</v>
      </c>
      <c r="D19" s="30">
        <v>-1</v>
      </c>
      <c r="E19" s="31"/>
      <c r="F19" s="32">
        <v>3</v>
      </c>
      <c r="G19" s="4"/>
      <c r="H19" s="29"/>
      <c r="I19" s="46" t="s">
        <v>79</v>
      </c>
      <c r="J19" s="34"/>
      <c r="K19" s="4"/>
      <c r="L19" s="4"/>
      <c r="M19" s="4"/>
      <c r="N19" s="4"/>
      <c r="O19" s="4"/>
      <c r="P19" s="4"/>
      <c r="Q19" s="4"/>
      <c r="R19" s="4"/>
      <c r="S19" s="4"/>
      <c r="T19" s="4"/>
      <c r="U19" s="4"/>
      <c r="V19" s="4"/>
      <c r="W19" s="4"/>
      <c r="X19" s="4"/>
      <c r="Y19" s="4"/>
      <c r="Z19" s="4"/>
    </row>
    <row r="20" spans="1:26" ht="14.25" customHeight="1">
      <c r="A20" s="5"/>
      <c r="B20" s="37"/>
      <c r="C20" s="38"/>
      <c r="D20" s="38"/>
      <c r="E20" s="39"/>
      <c r="F20" s="37"/>
      <c r="G20" s="5"/>
      <c r="H20" s="37"/>
      <c r="I20" s="38"/>
      <c r="J20" s="39"/>
      <c r="K20" s="5"/>
      <c r="L20" s="5"/>
      <c r="M20" s="5"/>
      <c r="N20" s="5"/>
      <c r="O20" s="5"/>
      <c r="P20" s="5"/>
      <c r="Q20" s="5"/>
      <c r="R20" s="5"/>
      <c r="S20" s="5"/>
      <c r="T20" s="5"/>
      <c r="U20" s="5"/>
      <c r="V20" s="5"/>
      <c r="W20" s="5"/>
      <c r="X20" s="5"/>
      <c r="Y20" s="5"/>
      <c r="Z20" s="5"/>
    </row>
    <row r="21" spans="1:26" ht="14.25" customHeight="1"/>
    <row r="22" spans="1:26" ht="14.25" customHeight="1"/>
    <row r="23" spans="1:26" ht="14.25" customHeight="1">
      <c r="C23" s="40" t="s">
        <v>33</v>
      </c>
    </row>
    <row r="24" spans="1:26" ht="14.25" customHeight="1"/>
    <row r="25" spans="1:26" ht="14.25" customHeight="1"/>
    <row r="26" spans="1:26" ht="14.25" customHeight="1"/>
    <row r="27" spans="1:26" ht="14.25" customHeight="1"/>
    <row r="28" spans="1:26" ht="14.25" customHeight="1"/>
    <row r="29" spans="1:26" ht="14.25" customHeight="1"/>
    <row r="30" spans="1:26" ht="14.25" customHeight="1">
      <c r="C30" s="45"/>
    </row>
    <row r="31" spans="1:26" ht="14.25" customHeight="1"/>
    <row r="32" spans="1:26" ht="14.25" customHeight="1"/>
    <row r="33" spans="3:3" ht="14.25" customHeight="1"/>
    <row r="34" spans="3:3" ht="14.25" customHeight="1"/>
    <row r="35" spans="3:3" ht="14.25" customHeight="1"/>
    <row r="36" spans="3:3" ht="14.25" customHeight="1"/>
    <row r="37" spans="3:3" ht="14.25" customHeight="1"/>
    <row r="38" spans="3:3" ht="14.25" customHeight="1"/>
    <row r="39" spans="3:3" ht="14.25" customHeight="1">
      <c r="C39" s="45"/>
    </row>
    <row r="40" spans="3:3" ht="14.25" customHeight="1"/>
    <row r="41" spans="3:3" ht="14.25" customHeight="1"/>
    <row r="42" spans="3:3" ht="14.25" customHeight="1"/>
    <row r="43" spans="3:3" ht="14.25" customHeight="1"/>
    <row r="44" spans="3:3" ht="14.25" customHeight="1"/>
    <row r="45" spans="3:3" ht="14.25" customHeight="1"/>
    <row r="46" spans="3:3" ht="14.25" customHeight="1"/>
    <row r="47" spans="3:3" ht="14.25" customHeight="1"/>
    <row r="48" spans="3:3"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conditionalFormatting sqref="B10:E20 H10:J20">
    <cfRule type="expression" dxfId="17" priority="1" stopIfTrue="1">
      <formula>MOD(ROW(),2)=0</formula>
    </cfRule>
  </conditionalFormatting>
  <conditionalFormatting sqref="F20">
    <cfRule type="expression" dxfId="16" priority="2" stopIfTrue="1">
      <formula>MOD(ROW(),2)=0</formula>
    </cfRule>
  </conditionalFormatting>
  <conditionalFormatting sqref="F10:F19">
    <cfRule type="expression" dxfId="15" priority="3" stopIfTrue="1">
      <formula>MOD(ROW(),2)=0</formula>
    </cfRule>
  </conditionalFormatting>
  <dataValidations count="2">
    <dataValidation type="decimal" allowBlank="1" showErrorMessage="1" sqref="F10:F19" xr:uid="{00000000-0002-0000-0800-000000000000}">
      <formula1>1</formula1>
      <formula2>4</formula2>
    </dataValidation>
    <dataValidation type="decimal" allowBlank="1" showErrorMessage="1" sqref="D10:D19" xr:uid="{00000000-0002-0000-0800-000001000000}">
      <formula1>-1</formula1>
      <formula2>1</formula2>
    </dataValidation>
  </dataValidations>
  <pageMargins left="0.7" right="0.7" top="0.75" bottom="0.75" header="0" footer="0"/>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2021-04-06T14:29:53Z</dcterms:created>
  <dcterms:modified xsi:type="dcterms:W3CDTF">2021-04-06T14:29:53Z</dcterms:modified>
  <cp:category/>
  <cp:contentStatus/>
</cp:coreProperties>
</file>